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dg\Desktop\"/>
    </mc:Choice>
  </mc:AlternateContent>
  <bookViews>
    <workbookView xWindow="0" yWindow="0" windowWidth="28800" windowHeight="12240" activeTab="1"/>
  </bookViews>
  <sheets>
    <sheet name="光源支架-常规光源" sheetId="1" r:id="rId1"/>
    <sheet name="光源支架-双色温光源" sheetId="2" r:id="rId2"/>
  </sheets>
  <externalReferences>
    <externalReference r:id="rId3"/>
  </externalReferences>
  <definedNames>
    <definedName name="_xlnm._FilterDatabase" localSheetId="0" hidden="1">'光源支架-常规光源'!$A$2:$X$2</definedName>
    <definedName name="_xlnm._FilterDatabase" localSheetId="1" hidden="1">'光源支架-双色温光源'!$A$2:$N$44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X8" i="1"/>
  <c r="Y8" i="1"/>
  <c r="Z8" i="1"/>
  <c r="AA8" i="1"/>
  <c r="AB8" i="1"/>
  <c r="AC8" i="1"/>
  <c r="AD8" i="1"/>
  <c r="AE8" i="1"/>
  <c r="AF8" i="1"/>
  <c r="AG8" i="1"/>
  <c r="AH8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G15" i="1"/>
  <c r="H15" i="1"/>
  <c r="I15" i="1"/>
  <c r="J15" i="1"/>
  <c r="K15" i="1"/>
  <c r="L15" i="1"/>
  <c r="M15" i="1"/>
  <c r="N15" i="1"/>
  <c r="O15" i="1"/>
  <c r="O36" i="1" s="1"/>
  <c r="P15" i="1"/>
  <c r="Q15" i="1"/>
  <c r="R15" i="1"/>
  <c r="S15" i="1"/>
  <c r="S36" i="1" s="1"/>
  <c r="T15" i="1"/>
  <c r="U15" i="1"/>
  <c r="V15" i="1"/>
  <c r="V36" i="1" s="1"/>
  <c r="W15" i="1"/>
  <c r="X15" i="1"/>
  <c r="Y15" i="1"/>
  <c r="Z15" i="1"/>
  <c r="AA15" i="1"/>
  <c r="AB15" i="1"/>
  <c r="AC15" i="1"/>
  <c r="AD15" i="1"/>
  <c r="AE15" i="1"/>
  <c r="AF15" i="1"/>
  <c r="AG15" i="1"/>
  <c r="AH15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G18" i="1"/>
  <c r="H18" i="1"/>
  <c r="I18" i="1"/>
  <c r="J18" i="1"/>
  <c r="J33" i="1" s="1"/>
  <c r="K18" i="1"/>
  <c r="K33" i="1" s="1"/>
  <c r="L18" i="1"/>
  <c r="M18" i="1"/>
  <c r="N18" i="1"/>
  <c r="O18" i="1"/>
  <c r="P18" i="1"/>
  <c r="Q18" i="1"/>
  <c r="R18" i="1"/>
  <c r="R33" i="1" s="1"/>
  <c r="S18" i="1"/>
  <c r="S33" i="1" s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G19" i="1"/>
  <c r="H19" i="1"/>
  <c r="I19" i="1"/>
  <c r="J19" i="1"/>
  <c r="K19" i="1"/>
  <c r="L19" i="1"/>
  <c r="M19" i="1"/>
  <c r="N19" i="1"/>
  <c r="O19" i="1"/>
  <c r="O37" i="1" s="1"/>
  <c r="P19" i="1"/>
  <c r="Q19" i="1"/>
  <c r="R19" i="1"/>
  <c r="S19" i="1"/>
  <c r="S37" i="1" s="1"/>
  <c r="T19" i="1"/>
  <c r="U19" i="1"/>
  <c r="V19" i="1"/>
  <c r="V37" i="1" s="1"/>
  <c r="W19" i="1"/>
  <c r="X19" i="1"/>
  <c r="Y19" i="1"/>
  <c r="Z19" i="1"/>
  <c r="AA19" i="1"/>
  <c r="AB19" i="1"/>
  <c r="AC19" i="1"/>
  <c r="AD19" i="1"/>
  <c r="AE19" i="1"/>
  <c r="AF19" i="1"/>
  <c r="AG19" i="1"/>
  <c r="AH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G22" i="1"/>
  <c r="H22" i="1"/>
  <c r="H40" i="1" s="1"/>
  <c r="I22" i="1"/>
  <c r="J22" i="1"/>
  <c r="K22" i="1"/>
  <c r="K40" i="1" s="1"/>
  <c r="L22" i="1"/>
  <c r="M22" i="1"/>
  <c r="N22" i="1"/>
  <c r="O22" i="1"/>
  <c r="P22" i="1"/>
  <c r="Q22" i="1"/>
  <c r="Q40" i="1" s="1"/>
  <c r="R22" i="1"/>
  <c r="R40" i="1" s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G24" i="1"/>
  <c r="X24" i="1"/>
  <c r="Y24" i="1"/>
  <c r="Z24" i="1"/>
  <c r="AA24" i="1"/>
  <c r="AB24" i="1"/>
  <c r="AC24" i="1"/>
  <c r="AD24" i="1"/>
  <c r="AE24" i="1"/>
  <c r="AF24" i="1"/>
  <c r="AG24" i="1"/>
  <c r="AH24" i="1"/>
  <c r="G25" i="1"/>
  <c r="X25" i="1"/>
  <c r="Y25" i="1"/>
  <c r="Z25" i="1"/>
  <c r="AA25" i="1"/>
  <c r="AB25" i="1"/>
  <c r="AC25" i="1"/>
  <c r="AD25" i="1"/>
  <c r="AE25" i="1"/>
  <c r="AF25" i="1"/>
  <c r="AG25" i="1"/>
  <c r="AH25" i="1"/>
  <c r="G26" i="1"/>
  <c r="X26" i="1"/>
  <c r="Y26" i="1"/>
  <c r="Z26" i="1"/>
  <c r="AA26" i="1"/>
  <c r="AB26" i="1"/>
  <c r="AC26" i="1"/>
  <c r="AD26" i="1"/>
  <c r="AE26" i="1"/>
  <c r="AF26" i="1"/>
  <c r="AG26" i="1"/>
  <c r="AH26" i="1"/>
  <c r="X27" i="1"/>
  <c r="Y27" i="1"/>
  <c r="Z27" i="1"/>
  <c r="AA27" i="1"/>
  <c r="AB27" i="1"/>
  <c r="AC27" i="1"/>
  <c r="AD27" i="1"/>
  <c r="AE27" i="1"/>
  <c r="AF27" i="1"/>
  <c r="AG27" i="1"/>
  <c r="AH27" i="1"/>
  <c r="X28" i="1"/>
  <c r="Y28" i="1"/>
  <c r="Z28" i="1"/>
  <c r="AA28" i="1"/>
  <c r="AB28" i="1"/>
  <c r="AC28" i="1"/>
  <c r="AD28" i="1"/>
  <c r="AE28" i="1"/>
  <c r="AF28" i="1"/>
  <c r="AG28" i="1"/>
  <c r="AH28" i="1"/>
  <c r="G29" i="1"/>
  <c r="X29" i="1"/>
  <c r="Y29" i="1"/>
  <c r="Z29" i="1"/>
  <c r="AA29" i="1"/>
  <c r="AB29" i="1"/>
  <c r="AC29" i="1"/>
  <c r="AD29" i="1"/>
  <c r="AE29" i="1"/>
  <c r="AF29" i="1"/>
  <c r="AG29" i="1"/>
  <c r="AH29" i="1"/>
  <c r="G30" i="1"/>
  <c r="X30" i="1"/>
  <c r="Y30" i="1"/>
  <c r="Z30" i="1"/>
  <c r="AA30" i="1"/>
  <c r="AB30" i="1"/>
  <c r="AC30" i="1"/>
  <c r="AD30" i="1"/>
  <c r="AE30" i="1"/>
  <c r="AF30" i="1"/>
  <c r="AG30" i="1"/>
  <c r="AH30" i="1"/>
  <c r="G31" i="1"/>
  <c r="X31" i="1"/>
  <c r="Y31" i="1"/>
  <c r="Z31" i="1"/>
  <c r="AA31" i="1"/>
  <c r="AB31" i="1"/>
  <c r="AC31" i="1"/>
  <c r="AD31" i="1"/>
  <c r="AE31" i="1"/>
  <c r="AF31" i="1"/>
  <c r="AG31" i="1"/>
  <c r="AH31" i="1"/>
  <c r="G33" i="1"/>
  <c r="H33" i="1"/>
  <c r="I33" i="1"/>
  <c r="L33" i="1"/>
  <c r="M33" i="1"/>
  <c r="N33" i="1"/>
  <c r="O33" i="1"/>
  <c r="P33" i="1"/>
  <c r="Q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G36" i="1"/>
  <c r="H36" i="1"/>
  <c r="I36" i="1"/>
  <c r="J36" i="1"/>
  <c r="K36" i="1"/>
  <c r="L36" i="1"/>
  <c r="M36" i="1"/>
  <c r="N36" i="1"/>
  <c r="P36" i="1"/>
  <c r="Q36" i="1"/>
  <c r="R36" i="1"/>
  <c r="T36" i="1"/>
  <c r="U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G37" i="1"/>
  <c r="H37" i="1"/>
  <c r="I37" i="1"/>
  <c r="J37" i="1"/>
  <c r="K37" i="1"/>
  <c r="L37" i="1"/>
  <c r="M37" i="1"/>
  <c r="N37" i="1"/>
  <c r="P37" i="1"/>
  <c r="Q37" i="1"/>
  <c r="R37" i="1"/>
  <c r="T37" i="1"/>
  <c r="U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Y38" i="1"/>
  <c r="Z38" i="1"/>
  <c r="AA38" i="1"/>
  <c r="AB38" i="1"/>
  <c r="AC38" i="1"/>
  <c r="AD38" i="1"/>
  <c r="AE38" i="1"/>
  <c r="AF38" i="1"/>
  <c r="AG38" i="1"/>
  <c r="AH38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G40" i="1"/>
  <c r="I40" i="1"/>
  <c r="J40" i="1"/>
  <c r="L40" i="1"/>
  <c r="M40" i="1"/>
  <c r="N40" i="1"/>
  <c r="O40" i="1"/>
  <c r="P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G45" i="1"/>
  <c r="G46" i="1"/>
  <c r="G47" i="1"/>
</calcChain>
</file>

<file path=xl/comments1.xml><?xml version="1.0" encoding="utf-8"?>
<comments xmlns="http://schemas.openxmlformats.org/spreadsheetml/2006/main">
  <authors>
    <author>HK</author>
  </authors>
  <commentList>
    <comment ref="B11" authorId="0" shapeId="0">
      <text>
        <r>
          <rPr>
            <b/>
            <sz val="9"/>
            <color indexed="81"/>
            <rFont val="宋体"/>
            <family val="3"/>
            <charset val="134"/>
          </rPr>
          <t>HK:</t>
        </r>
        <r>
          <rPr>
            <sz val="9"/>
            <color indexed="81"/>
            <rFont val="宋体"/>
            <family val="3"/>
            <charset val="134"/>
          </rPr>
          <t xml:space="preserve">
配彩虹D35/D45使用</t>
        </r>
      </text>
    </comment>
    <comment ref="B16" authorId="0" shapeId="0">
      <text>
        <r>
          <rPr>
            <b/>
            <sz val="9"/>
            <color indexed="81"/>
            <rFont val="宋体"/>
            <family val="3"/>
            <charset val="134"/>
          </rPr>
          <t>HK:</t>
        </r>
        <r>
          <rPr>
            <sz val="9"/>
            <color indexed="81"/>
            <rFont val="宋体"/>
            <family val="3"/>
            <charset val="134"/>
          </rPr>
          <t xml:space="preserve">
配彩虹D50使用</t>
        </r>
      </text>
    </comment>
    <comment ref="B38" authorId="0" shapeId="0">
      <text>
        <r>
          <rPr>
            <b/>
            <sz val="9"/>
            <color indexed="81"/>
            <rFont val="宋体"/>
            <family val="3"/>
            <charset val="134"/>
          </rPr>
          <t>HK:</t>
        </r>
        <r>
          <rPr>
            <sz val="9"/>
            <color indexed="81"/>
            <rFont val="宋体"/>
            <family val="3"/>
            <charset val="134"/>
          </rPr>
          <t xml:space="preserve">
配彩虹D83使用</t>
        </r>
      </text>
    </comment>
    <comment ref="B43" authorId="0" shapeId="0">
      <text>
        <r>
          <rPr>
            <b/>
            <sz val="9"/>
            <color indexed="81"/>
            <rFont val="宋体"/>
            <family val="3"/>
            <charset val="134"/>
          </rPr>
          <t>HK:</t>
        </r>
        <r>
          <rPr>
            <sz val="9"/>
            <color indexed="81"/>
            <rFont val="宋体"/>
            <family val="3"/>
            <charset val="134"/>
          </rPr>
          <t xml:space="preserve">
配彩虹D83使用</t>
        </r>
      </text>
    </comment>
  </commentList>
</comments>
</file>

<file path=xl/sharedStrings.xml><?xml version="1.0" encoding="utf-8"?>
<sst xmlns="http://schemas.openxmlformats.org/spreadsheetml/2006/main" count="509" uniqueCount="326">
  <si>
    <t>24.15x24.15x26</t>
  </si>
  <si>
    <t>HK D50变色温光源支架3</t>
  </si>
  <si>
    <t>HK-BS-50@05-0690-S</t>
  </si>
  <si>
    <r>
      <t>1.0</t>
    </r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>.12835</t>
    </r>
  </si>
  <si>
    <t>24.15x24.15x25</t>
  </si>
  <si>
    <t>HK D50变色温光源支架2</t>
  </si>
  <si>
    <t>HK-BS-50@05-0689-S</t>
  </si>
  <si>
    <r>
      <t>1.0</t>
    </r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>.12834</t>
    </r>
  </si>
  <si>
    <t>24.15x24.15x24</t>
  </si>
  <si>
    <t>HK D50变色温光源支架1</t>
  </si>
  <si>
    <t>HK-BS-50@05-0688-S</t>
  </si>
  <si>
    <r>
      <t>1.0</t>
    </r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>.12833</t>
    </r>
  </si>
  <si>
    <t>28.3x28.3x26</t>
    <phoneticPr fontId="2" type="noConversion"/>
  </si>
  <si>
    <t>HK 黑光75@35光源支架10</t>
  </si>
  <si>
    <t>HK-HG-50@05-0733-S</t>
  </si>
  <si>
    <t>1.07.12949</t>
  </si>
  <si>
    <t/>
  </si>
  <si>
    <t>S19</t>
  </si>
  <si>
    <t>V18 GEN7</t>
  </si>
  <si>
    <t>24.15x24.15x23</t>
  </si>
  <si>
    <t>HK 黑光75@35光源支架9</t>
  </si>
  <si>
    <t>HK-HG-50@05-0561-S-H</t>
  </si>
  <si>
    <t>1.07.02478H</t>
  </si>
  <si>
    <t>HK-HG-50@05-0561-S</t>
  </si>
  <si>
    <t>1.07.02478</t>
  </si>
  <si>
    <t>18.8x18.8x16.7</t>
  </si>
  <si>
    <t>HK 黑光75@35光源支架8</t>
  </si>
  <si>
    <t>HK-HG-50@05-0560-S</t>
  </si>
  <si>
    <t>1.07.02477</t>
  </si>
  <si>
    <t>20.3x24.3x18</t>
  </si>
  <si>
    <t>HK 黑光75@35光源支架7</t>
  </si>
  <si>
    <t>HK-HG-50@05-0545-S</t>
  </si>
  <si>
    <t>1.07.02446</t>
  </si>
  <si>
    <t>21.7X21.7X16.7X0.7</t>
  </si>
  <si>
    <t>HK 黑光 75@35光源支架6</t>
  </si>
  <si>
    <t>HK-HG-50@05-0440-S</t>
  </si>
  <si>
    <t>1.07.92156</t>
  </si>
  <si>
    <t>CL3623</t>
  </si>
  <si>
    <t>XOB14</t>
  </si>
  <si>
    <t>SLE G6 LES 15/LES 17/SLE G7 LES 13/LES 15</t>
  </si>
  <si>
    <t>FC F30/F40/MD M50</t>
  </si>
  <si>
    <t>MJT 18W/24W/30W</t>
  </si>
  <si>
    <t>LC0X0C/LC0XXD</t>
  </si>
  <si>
    <t>S13/S15</t>
  </si>
  <si>
    <t>CHM-9(XH)CXM-11/CHM-14(AC)/CXM-14(AC)</t>
  </si>
  <si>
    <t>2015 H1/2025 H1</t>
  </si>
  <si>
    <t>XUAN1919</t>
  </si>
  <si>
    <t>HD40/HE15/HE18/HE24/HE30/HM15/HM18/HM24/HM30</t>
  </si>
  <si>
    <t>CLU711/CLU712//CLU721/CLU038/CLU03J</t>
  </si>
  <si>
    <t>V13 GEN7/HD9/H15/E-27W/E-35W/E-42W</t>
  </si>
  <si>
    <t>19.2X19.2X17.5X0.7</t>
  </si>
  <si>
    <t>HK 黑光75@35光源支架5</t>
  </si>
  <si>
    <t>HK-HG-50@05-0439-S-H</t>
  </si>
  <si>
    <t>1.07.92155H</t>
    <phoneticPr fontId="2" type="noConversion"/>
  </si>
  <si>
    <t>HK 黑光 75@35光源支架5</t>
  </si>
  <si>
    <t>HK-HG-50@05-0439-S</t>
  </si>
  <si>
    <t>1.07.92155</t>
  </si>
  <si>
    <t>16.1X16.1X16X0.9</t>
  </si>
  <si>
    <t>HK 黑光 75@35光源支架4</t>
  </si>
  <si>
    <t>HK-HG-50@05-0438-S</t>
  </si>
  <si>
    <t>1.07.92154</t>
  </si>
  <si>
    <t>15.2X15.2X13X0.7</t>
  </si>
  <si>
    <t>HK 黑光 75@35光源支架3</t>
  </si>
  <si>
    <t>HK-HG-50@05-0437-S</t>
  </si>
  <si>
    <t>1.07.92153</t>
  </si>
  <si>
    <t>13.7X13.7X13X0.7</t>
  </si>
  <si>
    <t>HK 黑光 75@35光源支架2</t>
  </si>
  <si>
    <t>HK-HG-50@05-0436-S</t>
  </si>
  <si>
    <t>1.07.92152</t>
  </si>
  <si>
    <t>18.1X18.1X16.7X0.9</t>
  </si>
  <si>
    <t>HK 黑光 75@35光源支架1</t>
  </si>
  <si>
    <t>HK-HG-50@05-0407-S</t>
  </si>
  <si>
    <t>1.07.92101</t>
  </si>
  <si>
    <t>D50</t>
    <phoneticPr fontId="2" type="noConversion"/>
  </si>
  <si>
    <t>9.5x9.5x8x0.8</t>
    <phoneticPr fontId="2" type="noConversion"/>
  </si>
  <si>
    <t>HK D35变色温光源支架9</t>
  </si>
  <si>
    <t>HK-BS-35@04-0750-S</t>
  </si>
  <si>
    <t>1.07.13005</t>
  </si>
  <si>
    <r>
      <t>2</t>
    </r>
    <r>
      <rPr>
        <sz val="11"/>
        <rFont val="宋体"/>
        <family val="3"/>
        <charset val="134"/>
      </rPr>
      <t>1.3x21.3x18.8</t>
    </r>
    <phoneticPr fontId="2" type="noConversion"/>
  </si>
  <si>
    <t>HK D35变色温光源支架8</t>
    <phoneticPr fontId="2" type="noConversion"/>
  </si>
  <si>
    <t>HK-BS-35@04-0687-S</t>
  </si>
  <si>
    <r>
      <t>1.0</t>
    </r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>.12832</t>
    </r>
  </si>
  <si>
    <t>20.3x24.3x18.8</t>
    <phoneticPr fontId="2" type="noConversion"/>
  </si>
  <si>
    <t>HK D35变色温光源支架7</t>
  </si>
  <si>
    <t>HK-BS-35@04-0686-S</t>
  </si>
  <si>
    <r>
      <t>1.0</t>
    </r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>.12831</t>
    </r>
  </si>
  <si>
    <t>12.7x12.7x9</t>
    <phoneticPr fontId="2" type="noConversion"/>
  </si>
  <si>
    <t>HK D35变色温光源支架6</t>
  </si>
  <si>
    <t>HK-BS-35@04-0639-S</t>
  </si>
  <si>
    <t>1.07.12680</t>
  </si>
  <si>
    <r>
      <t>1</t>
    </r>
    <r>
      <rPr>
        <sz val="11"/>
        <rFont val="宋体"/>
        <family val="3"/>
        <charset val="134"/>
      </rPr>
      <t>9x24x17</t>
    </r>
    <phoneticPr fontId="2" type="noConversion"/>
  </si>
  <si>
    <t>HK D35变色温光源支架5</t>
  </si>
  <si>
    <t>HK-BS-35@04-0627-S</t>
  </si>
  <si>
    <t>1.07.12637</t>
  </si>
  <si>
    <t>16x19x13</t>
    <phoneticPr fontId="2" type="noConversion"/>
  </si>
  <si>
    <t>HK D35变色温光源支架4</t>
  </si>
  <si>
    <t>HK-BS-35@04-0626-S</t>
  </si>
  <si>
    <t>1.07.12636</t>
  </si>
  <si>
    <r>
      <t>1</t>
    </r>
    <r>
      <rPr>
        <sz val="11"/>
        <rFont val="宋体"/>
        <family val="3"/>
        <charset val="134"/>
      </rPr>
      <t>9.2x19.2x17</t>
    </r>
    <phoneticPr fontId="2" type="noConversion"/>
  </si>
  <si>
    <t>HK D35变色温光源支架3</t>
  </si>
  <si>
    <t>HK-BS-35@04-0597-S</t>
  </si>
  <si>
    <t>1.07.02603</t>
  </si>
  <si>
    <r>
      <t>1</t>
    </r>
    <r>
      <rPr>
        <sz val="11"/>
        <rFont val="宋体"/>
        <family val="3"/>
        <charset val="134"/>
      </rPr>
      <t>6.05x16.05x13</t>
    </r>
    <phoneticPr fontId="2" type="noConversion"/>
  </si>
  <si>
    <t>HK D35变色温光源支架2</t>
  </si>
  <si>
    <t>HK-BS-35@04-0596-S</t>
  </si>
  <si>
    <t>1.07.02602</t>
  </si>
  <si>
    <r>
      <t>1</t>
    </r>
    <r>
      <rPr>
        <sz val="11"/>
        <rFont val="宋体"/>
        <family val="3"/>
        <charset val="134"/>
      </rPr>
      <t>2x15x12</t>
    </r>
    <phoneticPr fontId="2" type="noConversion"/>
  </si>
  <si>
    <t>HK D35变色温光源支架1</t>
  </si>
  <si>
    <t>HK-BS-35@04-0595-S</t>
  </si>
  <si>
    <t>1.07.02601</t>
    <phoneticPr fontId="2" type="noConversion"/>
  </si>
  <si>
    <t>18.8x18.8x17x0.8</t>
  </si>
  <si>
    <t>HK 黑光D35光源支架12</t>
  </si>
  <si>
    <t>HK-HG-35@04-0559-S</t>
  </si>
  <si>
    <t>1.07.02476</t>
  </si>
  <si>
    <t>20.3x24.3x17.4x0.85</t>
  </si>
  <si>
    <t>HK 黑光D35光源支架11</t>
  </si>
  <si>
    <t>HK-HG-35@04-0538-S</t>
  </si>
  <si>
    <t>1.07.02424</t>
  </si>
  <si>
    <t>12.5x12.5x10x0.85</t>
  </si>
  <si>
    <t>HK 黑光D35光源支架10</t>
  </si>
  <si>
    <t>HK-HG-35@04-0537-S</t>
  </si>
  <si>
    <t>1.07.02423</t>
  </si>
  <si>
    <t>13.7x13.7x12x0.8</t>
  </si>
  <si>
    <t>12.2x15.2x12x0.8</t>
  </si>
  <si>
    <t>HK 黑光D35光源支架9</t>
  </si>
  <si>
    <t>HK-HG-35@04-0445-S</t>
  </si>
  <si>
    <t>1.07.92171</t>
  </si>
  <si>
    <t>19.2x19.2x17x0.8</t>
  </si>
  <si>
    <t>HK 黑光D35光源支架8</t>
  </si>
  <si>
    <t>HK-HG-35@04-0435-S</t>
  </si>
  <si>
    <t>1.07.92147</t>
  </si>
  <si>
    <t>18.05x18.05x17x0.8</t>
  </si>
  <si>
    <t>HK 黑光D35光源支架7</t>
  </si>
  <si>
    <t>HK-HG-35@04-0434-S</t>
  </si>
  <si>
    <t>1.07.92146</t>
  </si>
  <si>
    <t>16.2x19.2x14x0.8</t>
  </si>
  <si>
    <t>HK 黑光D35光源支架6</t>
  </si>
  <si>
    <t>HK-HG-35@04-0433-S</t>
  </si>
  <si>
    <t>1.07.92145</t>
  </si>
  <si>
    <t>/</t>
  </si>
  <si>
    <t>HR Y5XX/FC F10/TS Y5XX/MD M20/</t>
  </si>
  <si>
    <t>/CertaFlux 1202/1203</t>
  </si>
  <si>
    <t>/LUXEON CX PLUS CoB M02F09/M03F09</t>
  </si>
  <si>
    <t>/1507 HO/1512 HO/1507 HE/1512 HE</t>
  </si>
  <si>
    <t>/HRB09XX</t>
  </si>
  <si>
    <t>/CXA15XX/CXB15XX/CMA15XX</t>
  </si>
  <si>
    <t>V10 GEN6/V13 GEN6/H9</t>
  </si>
  <si>
    <t>16.05x16.05x14.5x0.8</t>
  </si>
  <si>
    <t>HK 黑光D35光源支架5</t>
  </si>
  <si>
    <t>HK-HG-35@04-0432-S-H</t>
  </si>
  <si>
    <t>1.07.92144H</t>
  </si>
  <si>
    <t>HK-HG-35@04-0432-S</t>
  </si>
  <si>
    <t>1.07.92144</t>
  </si>
  <si>
    <t>15.2x15.2x12x0.8</t>
  </si>
  <si>
    <t>HK 黑光D35光源支架4</t>
  </si>
  <si>
    <t>HK-HG-35@04-0431-S</t>
  </si>
  <si>
    <t>1.07.92143</t>
  </si>
  <si>
    <t>12.2x13.2x11x0.8</t>
  </si>
  <si>
    <t>HK 黑光D35光源支架3</t>
  </si>
  <si>
    <t>HK-HG-35@04-0430-S</t>
  </si>
  <si>
    <t>1.07.92142</t>
  </si>
  <si>
    <t>HK 黑光D35光源支架2</t>
  </si>
  <si>
    <t>HK-HG-35@04-0429-S</t>
  </si>
  <si>
    <t>1.07.92141</t>
  </si>
  <si>
    <t>CR1307</t>
  </si>
  <si>
    <t>/XOB06/XOB09</t>
  </si>
  <si>
    <t>/SLE G6 LES 10/SLE G7 LES 09</t>
  </si>
  <si>
    <t>/HR Y3XX/TS Y3XX/MD M02/M04/M05/M10</t>
  </si>
  <si>
    <t>/MJT 6W/9W12W</t>
  </si>
  <si>
    <t>/LC010C/LC00XD/LC013D</t>
  </si>
  <si>
    <t>CertaFlux 1201/</t>
  </si>
  <si>
    <t>/S9</t>
  </si>
  <si>
    <t>/CXM-3/CXM-4/CXM-6(GEN4)/CHM-9(AC)/CLM-9/CXM-9(AC)</t>
  </si>
  <si>
    <t>LUXEON CX PLUS CoB HD S01H4/S01H6/S02H6/S04H9/S01F06/</t>
  </si>
  <si>
    <t>/1309 H1/1312 H1</t>
  </si>
  <si>
    <t>HRB04XX/HRB06XX/</t>
  </si>
  <si>
    <t>/XUAN1313</t>
  </si>
  <si>
    <t>/HM10/HD10/HD13/HD24/HE03/HM03/HE06/HM06/HE09/HM09/HE13/HM13</t>
  </si>
  <si>
    <t>CMA13XX/CXB13XX/CMT14XX/</t>
  </si>
  <si>
    <t>/CLU701/CLU702/CLU7B2/CLU7A2/CLU028/CLU02J</t>
  </si>
  <si>
    <t>H6/V10 GEN7/HD6/E-7W/E-13W/E-18W</t>
  </si>
  <si>
    <t>13.55X13.55X12X0.8</t>
  </si>
  <si>
    <t>HK 黑光D35光源支架1</t>
  </si>
  <si>
    <t>HK-HG-35@04-0336-S-H</t>
  </si>
  <si>
    <t>1.07.91893H</t>
  </si>
  <si>
    <t>HK-HG-35@04-0336-S</t>
  </si>
  <si>
    <t>1.07.91893</t>
  </si>
  <si>
    <t>D35</t>
    <phoneticPr fontId="2" type="noConversion"/>
  </si>
  <si>
    <t>9.7X9.7X0.7</t>
  </si>
  <si>
    <t>HK 黑光D24光源支架7</t>
    <phoneticPr fontId="2" type="noConversion"/>
  </si>
  <si>
    <t>HK-HG-24@04-0751-S</t>
  </si>
  <si>
    <t>1.07.13006</t>
  </si>
  <si>
    <t xml:space="preserve">/CXM-3/CXM-4
</t>
  </si>
  <si>
    <t>/CLU701/CLU702/CLU7B2/CLU7A2</t>
  </si>
  <si>
    <r>
      <t>13.7X13.7X8.95X0.</t>
    </r>
    <r>
      <rPr>
        <sz val="11"/>
        <rFont val="宋体"/>
        <family val="3"/>
        <charset val="134"/>
      </rPr>
      <t>7</t>
    </r>
    <phoneticPr fontId="2" type="noConversion"/>
  </si>
  <si>
    <t>HK 黑光D24光源支架6</t>
  </si>
  <si>
    <t>HK-HG-24@04-0693-S</t>
  </si>
  <si>
    <r>
      <t>1.0</t>
    </r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>.12846</t>
    </r>
  </si>
  <si>
    <t>15.2X15.2X11</t>
    <phoneticPr fontId="2" type="noConversion"/>
  </si>
  <si>
    <t>HK 黑光D24光源支架5</t>
  </si>
  <si>
    <t>HK-HG-24@04-0684-S</t>
  </si>
  <si>
    <t>1.07.12822</t>
  </si>
  <si>
    <t>12.2x13.2x9</t>
  </si>
  <si>
    <t>HK 黑光D24光源支架4</t>
    <phoneticPr fontId="2" type="noConversion"/>
  </si>
  <si>
    <t>HK-HG-24@04-0452-S</t>
  </si>
  <si>
    <t>1.07.02192</t>
  </si>
  <si>
    <t>12.7x12.7x9</t>
  </si>
  <si>
    <t>HK 黑光D24光源支架3</t>
  </si>
  <si>
    <t>HK-HG-24@04-0451-S</t>
  </si>
  <si>
    <t>1.07.02191</t>
  </si>
  <si>
    <t>11.7x11.7x9</t>
  </si>
  <si>
    <t>HK 黑光D24光源支架2</t>
  </si>
  <si>
    <t>HK-HG-24@04-0450-S</t>
  </si>
  <si>
    <t>1.07.02190</t>
  </si>
  <si>
    <t>13.7X13.7X8.95X0.9</t>
  </si>
  <si>
    <t>HK 黑光D24光源支架1</t>
  </si>
  <si>
    <t>HK-HG-24@04-0420-S</t>
  </si>
  <si>
    <t>1.07.92124</t>
  </si>
  <si>
    <t>D24</t>
    <phoneticPr fontId="2" type="noConversion"/>
  </si>
  <si>
    <t>支架开孔2</t>
  </si>
  <si>
    <t>支架开孔1</t>
  </si>
  <si>
    <t>Holder name</t>
  </si>
  <si>
    <t>Holder PN</t>
  </si>
  <si>
    <t>Holder MN</t>
  </si>
  <si>
    <t>Vesta DTW 13mm/Vesta DTW 15mm</t>
    <phoneticPr fontId="2" type="noConversion"/>
  </si>
  <si>
    <t>20.2x24.2x18.5</t>
    <phoneticPr fontId="2" type="noConversion"/>
  </si>
  <si>
    <t>Vesta DTW 18mm/Vesta NTW 18mm</t>
    <phoneticPr fontId="2" type="noConversion"/>
  </si>
  <si>
    <t>24.3x24.3x22.5</t>
    <phoneticPr fontId="2" type="noConversion"/>
  </si>
  <si>
    <r>
      <t xml:space="preserve">Vesta </t>
    </r>
    <r>
      <rPr>
        <sz val="12"/>
        <rFont val="宋体"/>
        <family val="3"/>
        <charset val="134"/>
      </rPr>
      <t>N</t>
    </r>
    <r>
      <rPr>
        <sz val="12"/>
        <rFont val="宋体"/>
        <family val="3"/>
        <charset val="134"/>
      </rPr>
      <t>TW 1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mm</t>
    </r>
    <phoneticPr fontId="2" type="noConversion"/>
  </si>
  <si>
    <t>21.2x21.2x19</t>
    <phoneticPr fontId="2" type="noConversion"/>
  </si>
  <si>
    <t>28.3X28.3X26</t>
    <phoneticPr fontId="2" type="noConversion"/>
  </si>
  <si>
    <r>
      <t>H</t>
    </r>
    <r>
      <rPr>
        <sz val="11"/>
        <rFont val="宋体"/>
        <family val="3"/>
        <charset val="134"/>
      </rPr>
      <t>RC1930</t>
    </r>
    <phoneticPr fontId="2" type="noConversion"/>
  </si>
  <si>
    <r>
      <t>TX-H</t>
    </r>
    <r>
      <rPr>
        <sz val="11"/>
        <rFont val="宋体"/>
        <family val="3"/>
        <charset val="134"/>
      </rPr>
      <t>2560</t>
    </r>
    <r>
      <rPr>
        <sz val="11"/>
        <rFont val="宋体"/>
        <family val="3"/>
        <charset val="134"/>
      </rPr>
      <t>SW</t>
    </r>
    <phoneticPr fontId="2" type="noConversion"/>
  </si>
  <si>
    <t>18.8X18.8</t>
    <phoneticPr fontId="2" type="noConversion"/>
  </si>
  <si>
    <t>20.2X24.2</t>
    <phoneticPr fontId="2" type="noConversion"/>
  </si>
  <si>
    <t>21.7X21.7X16.7</t>
    <phoneticPr fontId="2" type="noConversion"/>
  </si>
  <si>
    <t>HK 黑光75@35光源支架6</t>
  </si>
  <si>
    <t>TX-H1935SW/TX-19XXSW</t>
  </si>
  <si>
    <t>TB25XXL</t>
    <phoneticPr fontId="2" type="noConversion"/>
  </si>
  <si>
    <t>DK1916/BK1917</t>
  </si>
  <si>
    <t>V13 GEN7\H15</t>
  </si>
  <si>
    <r>
      <t>T</t>
    </r>
    <r>
      <rPr>
        <sz val="11"/>
        <rFont val="宋体"/>
        <family val="3"/>
        <charset val="134"/>
      </rPr>
      <t>20</t>
    </r>
    <phoneticPr fontId="2" type="noConversion"/>
  </si>
  <si>
    <t>TX-H15XXSW/TX-1512SW</t>
  </si>
  <si>
    <t>TB1511L</t>
  </si>
  <si>
    <t>BK1611/BK16105</t>
  </si>
  <si>
    <t xml:space="preserve">V10 GEN6\V13 GEN6\H9
</t>
  </si>
  <si>
    <t>HK 黑光 75@35光源支架4</t>
    <phoneticPr fontId="2" type="noConversion"/>
  </si>
  <si>
    <t>T02/T10</t>
    <phoneticPr fontId="2" type="noConversion"/>
  </si>
  <si>
    <t>HRC06XX</t>
    <phoneticPr fontId="2" type="noConversion"/>
  </si>
  <si>
    <t>TX-H1309SW/TX-1307SW</t>
    <phoneticPr fontId="2" type="noConversion"/>
  </si>
  <si>
    <t>TB1307L</t>
  </si>
  <si>
    <t>DK1311/BK13XX</t>
    <phoneticPr fontId="2" type="noConversion"/>
  </si>
  <si>
    <t>V10 GEN7</t>
  </si>
  <si>
    <r>
      <t>T</t>
    </r>
    <r>
      <rPr>
        <sz val="11"/>
        <rFont val="宋体"/>
        <family val="3"/>
        <charset val="134"/>
      </rPr>
      <t>30</t>
    </r>
    <phoneticPr fontId="2" type="noConversion"/>
  </si>
  <si>
    <t>TX-H1825SW/TX-1825SW</t>
  </si>
  <si>
    <t>BK1814</t>
  </si>
  <si>
    <t>H12</t>
  </si>
  <si>
    <t>D50</t>
    <phoneticPr fontId="2" type="noConversion"/>
  </si>
  <si>
    <t>9.5x9.5x8</t>
    <phoneticPr fontId="2" type="noConversion"/>
  </si>
  <si>
    <r>
      <t>2</t>
    </r>
    <r>
      <rPr>
        <sz val="11"/>
        <rFont val="宋体"/>
        <family val="3"/>
        <charset val="134"/>
      </rPr>
      <t>1.3x21.3x18.8</t>
    </r>
    <phoneticPr fontId="2" type="noConversion"/>
  </si>
  <si>
    <t>HK D35变色温光源支架8</t>
  </si>
  <si>
    <r>
      <t>Vesta N</t>
    </r>
    <r>
      <rPr>
        <sz val="12"/>
        <rFont val="宋体"/>
        <family val="3"/>
        <charset val="134"/>
      </rPr>
      <t xml:space="preserve">TW 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mm</t>
    </r>
    <phoneticPr fontId="2" type="noConversion"/>
  </si>
  <si>
    <t>12.7x12.7x9</t>
    <phoneticPr fontId="2" type="noConversion"/>
  </si>
  <si>
    <t>NVCWJ024Z-V1MT</t>
  </si>
  <si>
    <t>NJCWL024Z-V1MT</t>
  </si>
  <si>
    <r>
      <t>H</t>
    </r>
    <r>
      <rPr>
        <sz val="11"/>
        <rFont val="宋体"/>
        <family val="3"/>
        <charset val="134"/>
      </rPr>
      <t>RC1420</t>
    </r>
    <phoneticPr fontId="2" type="noConversion"/>
  </si>
  <si>
    <r>
      <t xml:space="preserve">Vesta NTW </t>
    </r>
    <r>
      <rPr>
        <sz val="11"/>
        <rFont val="宋体"/>
        <family val="3"/>
        <charset val="134"/>
      </rPr>
      <t>13</t>
    </r>
    <r>
      <rPr>
        <sz val="11"/>
        <rFont val="宋体"/>
        <family val="3"/>
        <charset val="134"/>
      </rPr>
      <t>mm</t>
    </r>
    <phoneticPr fontId="2" type="noConversion"/>
  </si>
  <si>
    <t>HRC09XX</t>
    <phoneticPr fontId="2" type="noConversion"/>
  </si>
  <si>
    <r>
      <t xml:space="preserve">Vesta NTW </t>
    </r>
    <r>
      <rPr>
        <sz val="11"/>
        <rFont val="宋体"/>
        <family val="3"/>
        <charset val="134"/>
      </rPr>
      <t>9</t>
    </r>
    <r>
      <rPr>
        <sz val="11"/>
        <rFont val="宋体"/>
        <family val="3"/>
        <charset val="134"/>
      </rPr>
      <t>mm</t>
    </r>
    <phoneticPr fontId="2" type="noConversion"/>
  </si>
  <si>
    <r>
      <t>1</t>
    </r>
    <r>
      <rPr>
        <sz val="11"/>
        <rFont val="宋体"/>
        <family val="3"/>
        <charset val="134"/>
      </rPr>
      <t>6.05x16.05x13</t>
    </r>
    <phoneticPr fontId="2" type="noConversion"/>
  </si>
  <si>
    <t>Vesta DTW 6mm/Vesta DTW 9mm</t>
    <phoneticPr fontId="2" type="noConversion"/>
  </si>
  <si>
    <r>
      <t>1</t>
    </r>
    <r>
      <rPr>
        <sz val="11"/>
        <rFont val="宋体"/>
        <family val="3"/>
        <charset val="134"/>
      </rPr>
      <t>2x15x12</t>
    </r>
    <phoneticPr fontId="2" type="noConversion"/>
  </si>
  <si>
    <t>HK-BS-35@04-0595-S</t>
    <phoneticPr fontId="2" type="noConversion"/>
  </si>
  <si>
    <t>1.07.02601</t>
  </si>
  <si>
    <t>18.8x18.8x17</t>
    <phoneticPr fontId="2" type="noConversion"/>
  </si>
  <si>
    <t>20.3x24.3x17.4</t>
    <phoneticPr fontId="2" type="noConversion"/>
  </si>
  <si>
    <t>12.5x12.5x10</t>
    <phoneticPr fontId="2" type="noConversion"/>
  </si>
  <si>
    <t>12.2x15.2x12
13.7x13.7x12x0.8</t>
    <phoneticPr fontId="2" type="noConversion"/>
  </si>
  <si>
    <r>
      <t>TX-H1935</t>
    </r>
    <r>
      <rPr>
        <sz val="11"/>
        <rFont val="宋体"/>
        <family val="3"/>
        <charset val="134"/>
      </rPr>
      <t>SW</t>
    </r>
    <r>
      <rPr>
        <sz val="11"/>
        <rFont val="宋体"/>
        <family val="3"/>
        <charset val="134"/>
      </rPr>
      <t>/TX-19XXSW</t>
    </r>
    <phoneticPr fontId="2" type="noConversion"/>
  </si>
  <si>
    <t>TB25XXL</t>
    <phoneticPr fontId="2" type="noConversion"/>
  </si>
  <si>
    <t>DK1916/BK1917</t>
    <phoneticPr fontId="2" type="noConversion"/>
  </si>
  <si>
    <t>19.2x19.2x17</t>
    <phoneticPr fontId="2" type="noConversion"/>
  </si>
  <si>
    <r>
      <t>T</t>
    </r>
    <r>
      <rPr>
        <sz val="11"/>
        <rFont val="宋体"/>
        <family val="3"/>
        <charset val="134"/>
      </rPr>
      <t>30</t>
    </r>
    <phoneticPr fontId="2" type="noConversion"/>
  </si>
  <si>
    <r>
      <t>TX-H1825</t>
    </r>
    <r>
      <rPr>
        <sz val="11"/>
        <rFont val="宋体"/>
        <family val="3"/>
        <charset val="134"/>
      </rPr>
      <t>SW</t>
    </r>
    <r>
      <rPr>
        <sz val="11"/>
        <rFont val="宋体"/>
        <family val="3"/>
        <charset val="134"/>
      </rPr>
      <t>/TX-1825SW</t>
    </r>
    <phoneticPr fontId="2" type="noConversion"/>
  </si>
  <si>
    <r>
      <t>B</t>
    </r>
    <r>
      <rPr>
        <sz val="11"/>
        <rFont val="宋体"/>
        <family val="3"/>
        <charset val="134"/>
      </rPr>
      <t>K1814</t>
    </r>
    <phoneticPr fontId="2" type="noConversion"/>
  </si>
  <si>
    <t>18.05x18.05x17</t>
    <phoneticPr fontId="2" type="noConversion"/>
  </si>
  <si>
    <t>16.2x19.2x12</t>
    <phoneticPr fontId="2" type="noConversion"/>
  </si>
  <si>
    <r>
      <t>TX-H15XX</t>
    </r>
    <r>
      <rPr>
        <sz val="11"/>
        <rFont val="宋体"/>
        <family val="3"/>
        <charset val="134"/>
      </rPr>
      <t>SW</t>
    </r>
    <r>
      <rPr>
        <sz val="11"/>
        <rFont val="宋体"/>
        <family val="3"/>
        <charset val="134"/>
      </rPr>
      <t>/TX-1512SW</t>
    </r>
    <phoneticPr fontId="2" type="noConversion"/>
  </si>
  <si>
    <r>
      <t>T</t>
    </r>
    <r>
      <rPr>
        <sz val="11"/>
        <rFont val="宋体"/>
        <family val="3"/>
        <charset val="134"/>
      </rPr>
      <t>B1511L</t>
    </r>
    <phoneticPr fontId="2" type="noConversion"/>
  </si>
  <si>
    <t>BK1611/BK16105</t>
    <phoneticPr fontId="2" type="noConversion"/>
  </si>
  <si>
    <t xml:space="preserve">V10 GEN6\ GEN6\H9
</t>
  </si>
  <si>
    <t>16.05x16.05x11</t>
    <phoneticPr fontId="2" type="noConversion"/>
  </si>
  <si>
    <t>15.2x15.2x12</t>
    <phoneticPr fontId="2" type="noConversion"/>
  </si>
  <si>
    <t>12.2x13.2x11</t>
    <phoneticPr fontId="2" type="noConversion"/>
  </si>
  <si>
    <t>12.2x15.2x12</t>
    <phoneticPr fontId="2" type="noConversion"/>
  </si>
  <si>
    <r>
      <t>T02</t>
    </r>
    <r>
      <rPr>
        <sz val="11"/>
        <rFont val="宋体"/>
        <family val="3"/>
        <charset val="134"/>
      </rPr>
      <t>/T10</t>
    </r>
    <phoneticPr fontId="2" type="noConversion"/>
  </si>
  <si>
    <r>
      <t>HRC06</t>
    </r>
    <r>
      <rPr>
        <sz val="11"/>
        <rFont val="宋体"/>
        <family val="3"/>
        <charset val="134"/>
      </rPr>
      <t>XX</t>
    </r>
    <phoneticPr fontId="2" type="noConversion"/>
  </si>
  <si>
    <t>TX-H1309SW/TX-1307SW</t>
  </si>
  <si>
    <t>13.55X13.55X12</t>
    <phoneticPr fontId="2" type="noConversion"/>
  </si>
  <si>
    <t>12.2X15.2</t>
    <phoneticPr fontId="2" type="noConversion"/>
  </si>
  <si>
    <t>HK D24变色温光源支架1</t>
  </si>
  <si>
    <t>HK-BS-24@04-0712-S</t>
  </si>
  <si>
    <t>1.07.12907</t>
  </si>
  <si>
    <t>9.7X9.7</t>
    <phoneticPr fontId="2" type="noConversion"/>
  </si>
  <si>
    <t>HK 黑光D24光源支架7</t>
  </si>
  <si>
    <t>13.7X13.7X13</t>
    <phoneticPr fontId="2" type="noConversion"/>
  </si>
  <si>
    <t>1.07.12846</t>
  </si>
  <si>
    <t>15.2X15.2</t>
    <phoneticPr fontId="2" type="noConversion"/>
  </si>
  <si>
    <t>13.2X12.2X9</t>
    <phoneticPr fontId="2" type="noConversion"/>
  </si>
  <si>
    <t>HK 黑光D24光源支架4</t>
  </si>
  <si>
    <t>V6 GEN6\HD4\E6</t>
  </si>
  <si>
    <t>12.7X12.7X9</t>
    <phoneticPr fontId="2" type="noConversion"/>
  </si>
  <si>
    <t>11.7X11.7X9</t>
    <phoneticPr fontId="2" type="noConversion"/>
  </si>
  <si>
    <t>HRC06XX</t>
    <phoneticPr fontId="2" type="noConversion"/>
  </si>
  <si>
    <r>
      <t>T</t>
    </r>
    <r>
      <rPr>
        <sz val="11"/>
        <rFont val="宋体"/>
        <family val="3"/>
        <charset val="134"/>
      </rPr>
      <t>B1307L</t>
    </r>
    <phoneticPr fontId="2" type="noConversion"/>
  </si>
  <si>
    <t>HD6\H6</t>
  </si>
  <si>
    <t>13.7X13.7X8.95</t>
    <phoneticPr fontId="2" type="noConversion"/>
  </si>
  <si>
    <t>D24</t>
    <phoneticPr fontId="2" type="noConversion"/>
  </si>
  <si>
    <t>NICHIA</t>
  </si>
  <si>
    <t>TOYONIA</t>
    <phoneticPr fontId="2" type="noConversion"/>
  </si>
  <si>
    <t>HONOURTEK</t>
  </si>
  <si>
    <r>
      <t>L</t>
    </r>
    <r>
      <rPr>
        <sz val="12"/>
        <rFont val="宋体"/>
        <family val="3"/>
        <charset val="134"/>
      </rPr>
      <t>GDTEEN</t>
    </r>
    <phoneticPr fontId="2" type="noConversion"/>
  </si>
  <si>
    <r>
      <t>T</t>
    </r>
    <r>
      <rPr>
        <sz val="12"/>
        <rFont val="宋体"/>
        <family val="3"/>
        <charset val="134"/>
      </rPr>
      <t>YANSHINE</t>
    </r>
    <phoneticPr fontId="2" type="noConversion"/>
  </si>
  <si>
    <r>
      <t>T</t>
    </r>
    <r>
      <rPr>
        <sz val="12"/>
        <rFont val="宋体"/>
        <family val="3"/>
        <charset val="134"/>
      </rPr>
      <t>YF</t>
    </r>
    <phoneticPr fontId="2" type="noConversion"/>
  </si>
  <si>
    <r>
      <t>E</t>
    </r>
    <r>
      <rPr>
        <sz val="12"/>
        <rFont val="宋体"/>
        <family val="3"/>
        <charset val="134"/>
      </rPr>
      <t>VERCORE</t>
    </r>
    <phoneticPr fontId="2" type="noConversion"/>
  </si>
  <si>
    <t>BRIDGELUX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</si>
</sst>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u/>
      <sz val="11"/>
      <color rgb="FF0000FF"/>
      <name val="宋体"/>
      <family val="3"/>
      <charset val="134"/>
    </font>
    <font>
      <u/>
      <sz val="11"/>
      <color indexed="10"/>
      <name val="宋体"/>
      <family val="3"/>
      <charset val="134"/>
    </font>
    <font>
      <sz val="20"/>
      <color indexed="10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/>
    </xf>
    <xf numFmtId="0" fontId="6" fillId="4" borderId="1" xfId="1" applyFont="1" applyFill="1" applyBorder="1" applyAlignment="1">
      <alignment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0" fillId="0" borderId="0" xfId="0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4658;&#22372;&#20844;&#27169;&#20135;&#21697;&#20449;&#24687;&#34920;202112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nce"/>
      <sheetName val="Dark"/>
      <sheetName val="Gemini"/>
      <sheetName val="Glareless"/>
      <sheetName val="Moony"/>
      <sheetName val="Filmy"/>
      <sheetName val="V"/>
      <sheetName val="Rainbow"/>
      <sheetName val="变光片"/>
      <sheetName val="透镜支架"/>
      <sheetName val="防眩罩"/>
      <sheetName val="防眩罩匹配信息"/>
      <sheetName val="Photon-L"/>
      <sheetName val="Photon-S"/>
      <sheetName val="KA-L"/>
      <sheetName val="KA-S"/>
      <sheetName val="Black Hole-L"/>
      <sheetName val="Black Hole-S"/>
      <sheetName val="Infinity-L"/>
      <sheetName val="Infinity-S"/>
      <sheetName val="Focus-L"/>
      <sheetName val="Focus-S"/>
      <sheetName val="Waterfall-L"/>
      <sheetName val="Waterfall-S"/>
      <sheetName val="Polaroid-L"/>
      <sheetName val="Polaroid-S"/>
      <sheetName val="Nebula-L"/>
      <sheetName val="Nebula-S"/>
      <sheetName val="Chameleon-L"/>
      <sheetName val="Chameleon-S"/>
      <sheetName val="Sunflower-L"/>
      <sheetName val="Sunflower-S"/>
      <sheetName val="Turbine-L"/>
      <sheetName val="Turbine-S"/>
      <sheetName val="Transformer-L"/>
      <sheetName val="Transformer-S"/>
      <sheetName val="Aurora-L"/>
      <sheetName val="Aurora-S"/>
      <sheetName val="Matrix-L"/>
      <sheetName val="Matrix-S"/>
      <sheetName val="Galaxy-L"/>
      <sheetName val="Galaxy-S"/>
      <sheetName val="X-L"/>
      <sheetName val="Diamond-L"/>
      <sheetName val="Diamond-S"/>
      <sheetName val="Lightning-L"/>
      <sheetName val="Lightning-S"/>
      <sheetName val="Comet-L"/>
      <sheetName val="Comet-S"/>
      <sheetName val="光源尺寸"/>
      <sheetName val="光源开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">
          <cell r="B1" t="str">
            <v>BRIDGELUX</v>
          </cell>
          <cell r="C1" t="str">
            <v>CITIZEN</v>
          </cell>
          <cell r="D1" t="str">
            <v>CREE</v>
          </cell>
          <cell r="E1" t="str">
            <v>EDISON</v>
          </cell>
          <cell r="F1" t="str">
            <v>EVERLIGHT</v>
          </cell>
          <cell r="G1" t="str">
            <v>HONOURTEK</v>
          </cell>
          <cell r="H1" t="str">
            <v>LUMENS</v>
          </cell>
          <cell r="I1" t="str">
            <v>LUMILEDS</v>
          </cell>
          <cell r="J1" t="str">
            <v>LUMINUS</v>
          </cell>
          <cell r="K1" t="str">
            <v>NICHIA</v>
          </cell>
          <cell r="L1" t="str">
            <v>OSRAM</v>
          </cell>
          <cell r="M1" t="str">
            <v>PHILIPS</v>
          </cell>
          <cell r="N1" t="str">
            <v>SAMSUNG</v>
          </cell>
          <cell r="O1" t="str">
            <v>SSC</v>
          </cell>
          <cell r="P1" t="str">
            <v>TOYONIA</v>
          </cell>
          <cell r="Q1" t="str">
            <v>TRIDONIC</v>
          </cell>
          <cell r="R1" t="str">
            <v>XICATO</v>
          </cell>
          <cell r="S1" t="str">
            <v>TYF</v>
          </cell>
          <cell r="T1" t="str">
            <v>LEDTEEN</v>
          </cell>
        </row>
        <row r="3">
          <cell r="C3" t="str">
            <v>CLU0A0/CLU0B0</v>
          </cell>
        </row>
        <row r="4">
          <cell r="B4" t="str">
            <v>V6 GEN6/V8 GEN6/V8 GEN7/HD4/E6/E8</v>
          </cell>
        </row>
        <row r="5">
          <cell r="J5" t="str">
            <v>CLM-6/CXM-6(GEN3)/CHM-6</v>
          </cell>
        </row>
        <row r="6">
          <cell r="F6" t="str">
            <v>JU1215</v>
          </cell>
          <cell r="I6" t="str">
            <v>LUXEON COB 1202S/1202HD</v>
          </cell>
          <cell r="K6" t="str">
            <v>NTCWS024B/NTCWT012B</v>
          </cell>
          <cell r="M6" t="str">
            <v>Fortimo 1202</v>
          </cell>
        </row>
        <row r="8">
          <cell r="B8" t="str">
            <v>H6</v>
          </cell>
          <cell r="D8" t="str">
            <v>CMA13XX/CXB13XX/CMT14XX</v>
          </cell>
          <cell r="G8" t="str">
            <v>HRB04XX/HRB06XX</v>
          </cell>
          <cell r="I8" t="str">
            <v>LUXEON CX PLUS CoB HD S01H4/S01H6/S02H6/S04H9/S01F06</v>
          </cell>
          <cell r="M8" t="str">
            <v>CertaFlux 1201</v>
          </cell>
          <cell r="S8" t="str">
            <v>CR1307</v>
          </cell>
        </row>
        <row r="10">
          <cell r="B10" t="str">
            <v>V10 GEN7/HD6/E-7W/E-13W/E-18W</v>
          </cell>
          <cell r="C10" t="str">
            <v>CLU701/CLU702/CLU7B2/CLU7A2/CLU028/CLU02J</v>
          </cell>
          <cell r="E10" t="str">
            <v>HM10/HD10/HD13/HD24/HE03/HM03/HE06/HM06/HE09/HM09/HE13/HM13</v>
          </cell>
          <cell r="F10" t="str">
            <v>XUAN1313</v>
          </cell>
          <cell r="H10" t="str">
            <v>1309 H1/1312 H1</v>
          </cell>
          <cell r="J10" t="str">
            <v>CXM-3/CXM-4/CXM-6(GEN4)/CHM-9(AC)/CLM-9/CXM-9(AC)</v>
          </cell>
          <cell r="L10" t="str">
            <v>S9</v>
          </cell>
          <cell r="N10" t="str">
            <v>LC010C/LC00XD/LC013D</v>
          </cell>
          <cell r="O10" t="str">
            <v>MJT 6W/9W12W</v>
          </cell>
          <cell r="P10" t="str">
            <v>HR Y3XX/TS Y3XX/MD M02/M04/M05/M10</v>
          </cell>
          <cell r="Q10" t="str">
            <v>SLE G6 LES 10/SLE G7 LES 09</v>
          </cell>
          <cell r="R10" t="str">
            <v>XOB06/XOB09</v>
          </cell>
          <cell r="S10" t="str">
            <v>CL1311</v>
          </cell>
        </row>
        <row r="11">
          <cell r="B11" t="str">
            <v>HD6</v>
          </cell>
          <cell r="C11" t="str">
            <v>CLU701/CLU702/CLU7B2/CLU7A2</v>
          </cell>
          <cell r="E11" t="str">
            <v xml:space="preserve">HM10/HD10/HD13/HD24
</v>
          </cell>
          <cell r="J11" t="str">
            <v xml:space="preserve">CXM-3/CXM-4
</v>
          </cell>
          <cell r="O11" t="str">
            <v>MJT 6W</v>
          </cell>
          <cell r="P11" t="str">
            <v>HR Y3XX/TS Y3XX/MD M02/M04/M05/M10</v>
          </cell>
          <cell r="R11" t="str">
            <v>XOB06</v>
          </cell>
        </row>
        <row r="13">
          <cell r="J13" t="str">
            <v>CHM-9(AA)/CXM-9(AA)</v>
          </cell>
        </row>
        <row r="14">
          <cell r="B14" t="str">
            <v>V10 GEN6/V13 GEN6</v>
          </cell>
          <cell r="P14" t="str">
            <v>HR Y5XX/FC F10/TS Y5XX/MD M20</v>
          </cell>
          <cell r="S14" t="str">
            <v>CR1511</v>
          </cell>
        </row>
        <row r="15">
          <cell r="B15" t="str">
            <v>H9</v>
          </cell>
          <cell r="D15" t="str">
            <v>CXA15XX/CXB15XX/CMA15XX</v>
          </cell>
          <cell r="G15" t="str">
            <v>HRB09XX</v>
          </cell>
          <cell r="H15" t="str">
            <v>1507 HO/1512 HO/1507 HE/1512 HE</v>
          </cell>
          <cell r="I15" t="str">
            <v>LUXEON CX PLUS CoB M02F09/M03F09</v>
          </cell>
          <cell r="M15" t="str">
            <v>CertaFlux 1202/1203</v>
          </cell>
        </row>
        <row r="17">
          <cell r="I17" t="str">
            <v>LUXEON COB 1202/1203/1204HD/1205HD</v>
          </cell>
          <cell r="K17" t="str">
            <v>NFCWL036B/048B/060B/072B</v>
          </cell>
          <cell r="M17" t="str">
            <v>Fortimo 1203/1204</v>
          </cell>
        </row>
        <row r="18">
          <cell r="P18" t="str">
            <v>HR Y6XX/FR Y6XX/FC F20/TS Y6MS/MD M30/ M40</v>
          </cell>
        </row>
        <row r="19">
          <cell r="B19" t="str">
            <v>H12</v>
          </cell>
          <cell r="D19" t="str">
            <v>CXA18XX/CXB18XX/CMA18XX</v>
          </cell>
          <cell r="G19" t="str">
            <v>HRB12XX</v>
          </cell>
          <cell r="H19" t="str">
            <v>1820 HO/1820 HE</v>
          </cell>
          <cell r="I19" t="str">
            <v>LUXEON CX PLUS CoB L04F12/L05F12/L08F14</v>
          </cell>
          <cell r="M19" t="str">
            <v>CertaFlux 1204/1205/1208</v>
          </cell>
          <cell r="S19" t="str">
            <v>CR1814</v>
          </cell>
        </row>
        <row r="20">
          <cell r="J20" t="str">
            <v>CHM-14(AA)/CXM-14(AA)</v>
          </cell>
        </row>
        <row r="22">
          <cell r="B22" t="str">
            <v>V13 GEN7/HD9/H15/E-27W/E-35W/E-42W</v>
          </cell>
          <cell r="C22" t="str">
            <v>CLU711/CLU712//CLU721/CLU038/CLU03J</v>
          </cell>
          <cell r="E22" t="str">
            <v>HD40/HE15/HE18/HE24/HE30/HM15/HM18/HM24/HM30</v>
          </cell>
          <cell r="F22" t="str">
            <v>XUAN1919</v>
          </cell>
          <cell r="H22" t="str">
            <v>2015 H1/2025 H1</v>
          </cell>
          <cell r="J22" t="str">
            <v>CHM-9(XH)CXM-11/CHM-14(AC)/CXM-14(AC)</v>
          </cell>
          <cell r="L22" t="str">
            <v>S13/S15</v>
          </cell>
          <cell r="N22" t="str">
            <v>LC0X0C/LC0XXD</v>
          </cell>
          <cell r="O22" t="str">
            <v>MJT 18W/24W/30W</v>
          </cell>
          <cell r="P22" t="str">
            <v>FC F30/F40/MD M50</v>
          </cell>
          <cell r="Q22" t="str">
            <v>SLE G6 LES 15/LES 17/SLE G7 LES 13/LES 15</v>
          </cell>
          <cell r="R22" t="str">
            <v>XOB14</v>
          </cell>
          <cell r="S22" t="str">
            <v>CL2517</v>
          </cell>
        </row>
        <row r="24">
          <cell r="F24" t="str">
            <v>JU2024</v>
          </cell>
          <cell r="I24" t="str">
            <v>LUXEON COB 1204/1205/1208</v>
          </cell>
          <cell r="M24" t="str">
            <v>Fortimo 1205/Fortimo 1208</v>
          </cell>
        </row>
        <row r="26">
          <cell r="J26" t="str">
            <v>CHM-14(XH)/CXM-18</v>
          </cell>
        </row>
        <row r="27">
          <cell r="S27" t="str">
            <v>CR2421</v>
          </cell>
        </row>
        <row r="28">
          <cell r="B28" t="str">
            <v>V18 GEN7</v>
          </cell>
          <cell r="L28" t="str">
            <v>S19</v>
          </cell>
        </row>
        <row r="31">
          <cell r="S31" t="str">
            <v>CL3623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7"/>
  <sheetViews>
    <sheetView zoomScale="70" zoomScaleNormal="70" workbookViewId="0">
      <pane xSplit="6" ySplit="2" topLeftCell="G9" activePane="bottomRight" state="frozen"/>
      <selection pane="topRight" activeCell="G1" sqref="G1"/>
      <selection pane="bottomLeft" activeCell="A3" sqref="A3"/>
      <selection pane="bottomRight" activeCell="G16" sqref="G16"/>
    </sheetView>
  </sheetViews>
  <sheetFormatPr defaultRowHeight="14.25" x14ac:dyDescent="0.15"/>
  <cols>
    <col min="1" max="1" width="12.5" style="2" customWidth="1"/>
    <col min="2" max="2" width="21.5" style="1" customWidth="1"/>
    <col min="3" max="3" width="22.25" style="1" customWidth="1"/>
    <col min="4" max="4" width="24.25" style="1" customWidth="1"/>
    <col min="5" max="5" width="21.875" style="1" customWidth="1"/>
    <col min="6" max="6" width="15.25" style="1" hidden="1" customWidth="1"/>
    <col min="7" max="7" width="36.5" style="1" bestFit="1" customWidth="1"/>
    <col min="8" max="8" width="44.875" style="1" bestFit="1" customWidth="1"/>
    <col min="9" max="9" width="25.875" style="1" bestFit="1" customWidth="1"/>
    <col min="10" max="10" width="63.875" style="1" bestFit="1" customWidth="1"/>
    <col min="11" max="11" width="16.375" style="1" bestFit="1" customWidth="1"/>
    <col min="12" max="12" width="17.375" style="1" bestFit="1" customWidth="1"/>
    <col min="13" max="13" width="34.375" style="1" bestFit="1" customWidth="1"/>
    <col min="14" max="14" width="56.375" style="1" bestFit="1" customWidth="1"/>
    <col min="15" max="15" width="53.375" style="1" bestFit="1" customWidth="1"/>
    <col min="16" max="16" width="25.875" style="1" bestFit="1" customWidth="1"/>
    <col min="17" max="17" width="11.5" style="1" bestFit="1" customWidth="1"/>
    <col min="18" max="18" width="26.875" style="1" bestFit="1" customWidth="1"/>
    <col min="19" max="19" width="22.75" style="1" bestFit="1" customWidth="1"/>
    <col min="20" max="20" width="16.375" style="1" bestFit="1" customWidth="1"/>
    <col min="21" max="21" width="45.875" style="1" bestFit="1" customWidth="1"/>
    <col min="22" max="22" width="43.875" style="1" bestFit="1" customWidth="1"/>
    <col min="23" max="23" width="13.25" style="1" bestFit="1" customWidth="1"/>
    <col min="24" max="24" width="14.125" style="1" bestFit="1" customWidth="1"/>
    <col min="25" max="25" width="9.125" style="1" bestFit="1" customWidth="1"/>
    <col min="26" max="16384" width="9" style="1"/>
  </cols>
  <sheetData>
    <row r="1" spans="1:34" s="26" customFormat="1" ht="37.9" customHeight="1" x14ac:dyDescent="0.15">
      <c r="A1" s="54"/>
      <c r="B1" s="54"/>
      <c r="C1" s="54"/>
      <c r="D1" s="54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s="23" customFormat="1" ht="30" customHeight="1" x14ac:dyDescent="0.15">
      <c r="A2" s="25"/>
      <c r="B2" s="24" t="s">
        <v>223</v>
      </c>
      <c r="C2" s="24" t="s">
        <v>222</v>
      </c>
      <c r="D2" s="24" t="s">
        <v>221</v>
      </c>
      <c r="E2" s="24" t="s">
        <v>220</v>
      </c>
      <c r="F2" s="24" t="s">
        <v>219</v>
      </c>
      <c r="G2" s="24" t="str">
        <f>CONCATENATE([1]光源开孔!B1)</f>
        <v>BRIDGELUX</v>
      </c>
      <c r="H2" s="24" t="str">
        <f>CONCATENATE([1]光源开孔!C1)</f>
        <v>CITIZEN</v>
      </c>
      <c r="I2" s="24" t="str">
        <f>CONCATENATE([1]光源开孔!D1)</f>
        <v>CREE</v>
      </c>
      <c r="J2" s="24" t="str">
        <f>CONCATENATE([1]光源开孔!E1)</f>
        <v>EDISON</v>
      </c>
      <c r="K2" s="24" t="str">
        <f>CONCATENATE([1]光源开孔!F1)</f>
        <v>EVERLIGHT</v>
      </c>
      <c r="L2" s="24" t="str">
        <f>CONCATENATE([1]光源开孔!G1)</f>
        <v>HONOURTEK</v>
      </c>
      <c r="M2" s="24" t="str">
        <f>CONCATENATE([1]光源开孔!H1)</f>
        <v>LUMENS</v>
      </c>
      <c r="N2" s="24" t="str">
        <f>CONCATENATE([1]光源开孔!I1)</f>
        <v>LUMILEDS</v>
      </c>
      <c r="O2" s="24" t="str">
        <f>CONCATENATE([1]光源开孔!J1)</f>
        <v>LUMINUS</v>
      </c>
      <c r="P2" s="24" t="str">
        <f>CONCATENATE([1]光源开孔!K1)</f>
        <v>NICHIA</v>
      </c>
      <c r="Q2" s="24" t="str">
        <f>CONCATENATE([1]光源开孔!L1)</f>
        <v>OSRAM</v>
      </c>
      <c r="R2" s="24" t="str">
        <f>CONCATENATE([1]光源开孔!M1)</f>
        <v>PHILIPS</v>
      </c>
      <c r="S2" s="24" t="str">
        <f>CONCATENATE([1]光源开孔!N1)</f>
        <v>SAMSUNG</v>
      </c>
      <c r="T2" s="24" t="str">
        <f>CONCATENATE([1]光源开孔!O1)</f>
        <v>SSC</v>
      </c>
      <c r="U2" s="24" t="str">
        <f>CONCATENATE([1]光源开孔!P1)</f>
        <v>TOYONIA</v>
      </c>
      <c r="V2" s="24" t="str">
        <f>CONCATENATE([1]光源开孔!Q1)</f>
        <v>TRIDONIC</v>
      </c>
      <c r="W2" s="24" t="str">
        <f>CONCATENATE([1]光源开孔!R1)</f>
        <v>XICATO</v>
      </c>
      <c r="X2" s="24" t="str">
        <f>CONCATENATE([1]光源开孔!S1)</f>
        <v>TYF</v>
      </c>
      <c r="Y2" s="24" t="str">
        <f>CONCATENATE([1]光源开孔!T1)</f>
        <v>LEDTEEN</v>
      </c>
      <c r="Z2" s="24" t="str">
        <f>CONCATENATE([1]光源开孔!U1)</f>
        <v/>
      </c>
      <c r="AA2" s="24" t="str">
        <f>CONCATENATE([1]光源开孔!V1)</f>
        <v/>
      </c>
      <c r="AB2" s="24" t="str">
        <f>CONCATENATE([1]光源开孔!W1)</f>
        <v/>
      </c>
      <c r="AC2" s="24" t="str">
        <f>CONCATENATE([1]光源开孔!X1)</f>
        <v/>
      </c>
      <c r="AD2" s="24" t="str">
        <f>CONCATENATE([1]光源开孔!Y1)</f>
        <v/>
      </c>
      <c r="AE2" s="24" t="str">
        <f>CONCATENATE([1]光源开孔!Z1)</f>
        <v/>
      </c>
      <c r="AF2" s="24" t="str">
        <f>CONCATENATE([1]光源开孔!AA1)</f>
        <v/>
      </c>
      <c r="AG2" s="24" t="str">
        <f>CONCATENATE([1]光源开孔!AB1)</f>
        <v/>
      </c>
      <c r="AH2" s="24" t="str">
        <f>CONCATENATE([1]光源开孔!AC1)</f>
        <v/>
      </c>
    </row>
    <row r="3" spans="1:34" s="11" customFormat="1" ht="30" customHeight="1" x14ac:dyDescent="0.15">
      <c r="A3" s="16" t="s">
        <v>218</v>
      </c>
      <c r="B3" s="6" t="s">
        <v>217</v>
      </c>
      <c r="C3" s="6" t="s">
        <v>216</v>
      </c>
      <c r="D3" s="6" t="s">
        <v>215</v>
      </c>
      <c r="E3" s="6" t="s">
        <v>214</v>
      </c>
      <c r="F3" s="6"/>
      <c r="G3" s="6" t="str">
        <f>CONCATENATE([1]光源开孔!B8,"/",[1]光源开孔!B11)</f>
        <v>H6/HD6</v>
      </c>
      <c r="H3" s="6" t="str">
        <f>CONCATENATE([1]光源开孔!C8,"/",[1]光源开孔!C11)</f>
        <v>/CLU701/CLU702/CLU7B2/CLU7A2</v>
      </c>
      <c r="I3" s="6" t="str">
        <f>CONCATENATE([1]光源开孔!D8,"/",[1]光源开孔!D11)</f>
        <v>CMA13XX/CXB13XX/CMT14XX/</v>
      </c>
      <c r="J3" s="6" t="str">
        <f>CONCATENATE([1]光源开孔!E8,"/",[1]光源开孔!E11)</f>
        <v xml:space="preserve">/HM10/HD10/HD13/HD24
</v>
      </c>
      <c r="K3" s="6" t="str">
        <f>CONCATENATE([1]光源开孔!F8,"/",[1]光源开孔!F11)</f>
        <v>/</v>
      </c>
      <c r="L3" s="6" t="str">
        <f>CONCATENATE([1]光源开孔!G8,"/",[1]光源开孔!G11)</f>
        <v>HRB04XX/HRB06XX/</v>
      </c>
      <c r="M3" s="6" t="str">
        <f>CONCATENATE([1]光源开孔!H8,"/",[1]光源开孔!H11)</f>
        <v>/</v>
      </c>
      <c r="N3" s="6" t="str">
        <f>CONCATENATE([1]光源开孔!I8,"/",[1]光源开孔!I11)</f>
        <v>LUXEON CX PLUS CoB HD S01H4/S01H6/S02H6/S04H9/S01F06/</v>
      </c>
      <c r="O3" s="6" t="str">
        <f>CONCATENATE([1]光源开孔!J8,"/",[1]光源开孔!J11)</f>
        <v xml:space="preserve">/CXM-3/CXM-4
</v>
      </c>
      <c r="P3" s="6" t="str">
        <f>CONCATENATE([1]光源开孔!K8,"/",[1]光源开孔!K11)</f>
        <v>/</v>
      </c>
      <c r="Q3" s="6" t="str">
        <f>CONCATENATE([1]光源开孔!L8,"/",[1]光源开孔!L11)</f>
        <v>/</v>
      </c>
      <c r="R3" s="6" t="str">
        <f>CONCATENATE([1]光源开孔!M8,"/",[1]光源开孔!M11)</f>
        <v>CertaFlux 1201/</v>
      </c>
      <c r="S3" s="6" t="str">
        <f>CONCATENATE([1]光源开孔!N8,"/",[1]光源开孔!N11)</f>
        <v>/</v>
      </c>
      <c r="T3" s="6" t="str">
        <f>CONCATENATE([1]光源开孔!O8,"/",[1]光源开孔!O11)</f>
        <v>/MJT 6W</v>
      </c>
      <c r="U3" s="6" t="str">
        <f>CONCATENATE([1]光源开孔!P8,"/",[1]光源开孔!P11)</f>
        <v>/HR Y3XX/TS Y3XX/MD M02/M04/M05/M10</v>
      </c>
      <c r="V3" s="6" t="str">
        <f>CONCATENATE([1]光源开孔!Q8,"/",[1]光源开孔!Q11)</f>
        <v>/</v>
      </c>
      <c r="W3" s="6" t="str">
        <f>CONCATENATE([1]光源开孔!R8,"/",[1]光源开孔!R11)</f>
        <v>/XOB06</v>
      </c>
      <c r="X3" s="6" t="str">
        <f>CONCATENATE([1]光源开孔!S8,"/",[1]光源开孔!S11)</f>
        <v>CR1307/</v>
      </c>
      <c r="Y3" s="6" t="str">
        <f>CONCATENATE([1]光源开孔!T8,"/",[1]光源开孔!T11)</f>
        <v>/</v>
      </c>
      <c r="Z3" s="6" t="str">
        <f>CONCATENATE([1]光源开孔!U8,"/",[1]光源开孔!U11)</f>
        <v>/</v>
      </c>
      <c r="AA3" s="6" t="str">
        <f>CONCATENATE([1]光源开孔!V8,"/",[1]光源开孔!V11)</f>
        <v>/</v>
      </c>
      <c r="AB3" s="6" t="str">
        <f>CONCATENATE([1]光源开孔!W8,"/",[1]光源开孔!W11)</f>
        <v>/</v>
      </c>
      <c r="AC3" s="6" t="str">
        <f>CONCATENATE([1]光源开孔!X8,"/",[1]光源开孔!X11)</f>
        <v>/</v>
      </c>
      <c r="AD3" s="6" t="str">
        <f>CONCATENATE([1]光源开孔!Y8,"/",[1]光源开孔!Y11)</f>
        <v>/</v>
      </c>
      <c r="AE3" s="6" t="str">
        <f>CONCATENATE([1]光源开孔!Z8,"/",[1]光源开孔!Z11)</f>
        <v>/</v>
      </c>
      <c r="AF3" s="6" t="str">
        <f>CONCATENATE([1]光源开孔!AA8,"/",[1]光源开孔!AA11)</f>
        <v>/</v>
      </c>
      <c r="AG3" s="6" t="str">
        <f>CONCATENATE([1]光源开孔!AB8,"/",[1]光源开孔!AB11)</f>
        <v>/</v>
      </c>
      <c r="AH3" s="6" t="str">
        <f>CONCATENATE([1]光源开孔!AC8,"/",[1]光源开孔!AC11)</f>
        <v>/</v>
      </c>
    </row>
    <row r="4" spans="1:34" s="11" customFormat="1" ht="30" customHeight="1" x14ac:dyDescent="0.15">
      <c r="A4" s="9"/>
      <c r="B4" s="6" t="s">
        <v>213</v>
      </c>
      <c r="C4" s="6" t="s">
        <v>212</v>
      </c>
      <c r="D4" s="6" t="s">
        <v>211</v>
      </c>
      <c r="E4" s="6" t="s">
        <v>210</v>
      </c>
      <c r="F4" s="6"/>
      <c r="G4" s="6" t="str">
        <f>CONCATENATE([1]光源开孔!B3)</f>
        <v/>
      </c>
      <c r="H4" s="6" t="str">
        <f>CONCATENATE([1]光源开孔!C3)</f>
        <v>CLU0A0/CLU0B0</v>
      </c>
      <c r="I4" s="6" t="str">
        <f>CONCATENATE([1]光源开孔!D3)</f>
        <v/>
      </c>
      <c r="J4" s="6" t="str">
        <f>CONCATENATE([1]光源开孔!E3)</f>
        <v/>
      </c>
      <c r="K4" s="6" t="str">
        <f>CONCATENATE([1]光源开孔!F3)</f>
        <v/>
      </c>
      <c r="L4" s="6" t="str">
        <f>CONCATENATE([1]光源开孔!G3)</f>
        <v/>
      </c>
      <c r="M4" s="6" t="str">
        <f>CONCATENATE([1]光源开孔!H3)</f>
        <v/>
      </c>
      <c r="N4" s="6" t="str">
        <f>CONCATENATE([1]光源开孔!I3)</f>
        <v/>
      </c>
      <c r="O4" s="6" t="str">
        <f>CONCATENATE([1]光源开孔!J3)</f>
        <v/>
      </c>
      <c r="P4" s="6" t="str">
        <f>CONCATENATE([1]光源开孔!K3)</f>
        <v/>
      </c>
      <c r="Q4" s="6" t="str">
        <f>CONCATENATE([1]光源开孔!L3)</f>
        <v/>
      </c>
      <c r="R4" s="6" t="str">
        <f>CONCATENATE([1]光源开孔!M3)</f>
        <v/>
      </c>
      <c r="S4" s="6" t="str">
        <f>CONCATENATE([1]光源开孔!N3)</f>
        <v/>
      </c>
      <c r="T4" s="6" t="str">
        <f>CONCATENATE([1]光源开孔!O3)</f>
        <v/>
      </c>
      <c r="U4" s="6" t="str">
        <f>CONCATENATE([1]光源开孔!P3)</f>
        <v/>
      </c>
      <c r="V4" s="6" t="str">
        <f>CONCATENATE([1]光源开孔!Q3)</f>
        <v/>
      </c>
      <c r="W4" s="6" t="str">
        <f>CONCATENATE([1]光源开孔!R3)</f>
        <v/>
      </c>
      <c r="X4" s="6" t="str">
        <f>CONCATENATE([1]光源开孔!S3)</f>
        <v/>
      </c>
      <c r="Y4" s="6" t="str">
        <f>CONCATENATE([1]光源开孔!T3)</f>
        <v/>
      </c>
      <c r="Z4" s="6" t="str">
        <f>CONCATENATE([1]光源开孔!U3)</f>
        <v/>
      </c>
      <c r="AA4" s="6" t="str">
        <f>CONCATENATE([1]光源开孔!V3)</f>
        <v/>
      </c>
      <c r="AB4" s="6" t="str">
        <f>CONCATENATE([1]光源开孔!W3)</f>
        <v/>
      </c>
      <c r="AC4" s="6" t="str">
        <f>CONCATENATE([1]光源开孔!X3)</f>
        <v/>
      </c>
      <c r="AD4" s="6" t="str">
        <f>CONCATENATE([1]光源开孔!Y3)</f>
        <v/>
      </c>
      <c r="AE4" s="6" t="str">
        <f>CONCATENATE([1]光源开孔!Z3)</f>
        <v/>
      </c>
      <c r="AF4" s="6" t="str">
        <f>CONCATENATE([1]光源开孔!AA3)</f>
        <v/>
      </c>
      <c r="AG4" s="6" t="str">
        <f>CONCATENATE([1]光源开孔!AB3)</f>
        <v/>
      </c>
      <c r="AH4" s="6" t="str">
        <f>CONCATENATE([1]光源开孔!AC3)</f>
        <v/>
      </c>
    </row>
    <row r="5" spans="1:34" s="11" customFormat="1" ht="30" customHeight="1" x14ac:dyDescent="0.15">
      <c r="A5" s="9"/>
      <c r="B5" s="6" t="s">
        <v>209</v>
      </c>
      <c r="C5" s="6" t="s">
        <v>208</v>
      </c>
      <c r="D5" s="6" t="s">
        <v>207</v>
      </c>
      <c r="E5" s="6" t="s">
        <v>206</v>
      </c>
      <c r="F5" s="6"/>
      <c r="G5" s="6" t="str">
        <f>CONCATENATE([1]光源开孔!B4)</f>
        <v>V6 GEN6/V8 GEN6/V8 GEN7/HD4/E6/E8</v>
      </c>
      <c r="H5" s="6" t="str">
        <f>CONCATENATE([1]光源开孔!C4)</f>
        <v/>
      </c>
      <c r="I5" s="6" t="str">
        <f>CONCATENATE([1]光源开孔!D4)</f>
        <v/>
      </c>
      <c r="J5" s="6" t="str">
        <f>CONCATENATE([1]光源开孔!E4)</f>
        <v/>
      </c>
      <c r="K5" s="6" t="str">
        <f>CONCATENATE([1]光源开孔!F4)</f>
        <v/>
      </c>
      <c r="L5" s="6" t="str">
        <f>CONCATENATE([1]光源开孔!G4)</f>
        <v/>
      </c>
      <c r="M5" s="6" t="str">
        <f>CONCATENATE([1]光源开孔!H4)</f>
        <v/>
      </c>
      <c r="N5" s="6" t="str">
        <f>CONCATENATE([1]光源开孔!I4)</f>
        <v/>
      </c>
      <c r="O5" s="6" t="str">
        <f>CONCATENATE([1]光源开孔!J4)</f>
        <v/>
      </c>
      <c r="P5" s="6" t="str">
        <f>CONCATENATE([1]光源开孔!K4)</f>
        <v/>
      </c>
      <c r="Q5" s="6" t="str">
        <f>CONCATENATE([1]光源开孔!L4)</f>
        <v/>
      </c>
      <c r="R5" s="6" t="str">
        <f>CONCATENATE([1]光源开孔!M4)</f>
        <v/>
      </c>
      <c r="S5" s="6" t="str">
        <f>CONCATENATE([1]光源开孔!N4)</f>
        <v/>
      </c>
      <c r="T5" s="6" t="str">
        <f>CONCATENATE([1]光源开孔!O4)</f>
        <v/>
      </c>
      <c r="U5" s="6" t="str">
        <f>CONCATENATE([1]光源开孔!P4)</f>
        <v/>
      </c>
      <c r="V5" s="6" t="str">
        <f>CONCATENATE([1]光源开孔!Q4)</f>
        <v/>
      </c>
      <c r="W5" s="6" t="str">
        <f>CONCATENATE([1]光源开孔!R4)</f>
        <v/>
      </c>
      <c r="X5" s="6" t="str">
        <f>CONCATENATE([1]光源开孔!S4)</f>
        <v/>
      </c>
      <c r="Y5" s="6" t="str">
        <f>CONCATENATE([1]光源开孔!T4)</f>
        <v/>
      </c>
      <c r="Z5" s="6" t="str">
        <f>CONCATENATE([1]光源开孔!U4)</f>
        <v/>
      </c>
      <c r="AA5" s="6" t="str">
        <f>CONCATENATE([1]光源开孔!V4)</f>
        <v/>
      </c>
      <c r="AB5" s="6" t="str">
        <f>CONCATENATE([1]光源开孔!W4)</f>
        <v/>
      </c>
      <c r="AC5" s="6" t="str">
        <f>CONCATENATE([1]光源开孔!X4)</f>
        <v/>
      </c>
      <c r="AD5" s="6" t="str">
        <f>CONCATENATE([1]光源开孔!Y4)</f>
        <v/>
      </c>
      <c r="AE5" s="6" t="str">
        <f>CONCATENATE([1]光源开孔!Z4)</f>
        <v/>
      </c>
      <c r="AF5" s="6" t="str">
        <f>CONCATENATE([1]光源开孔!AA4)</f>
        <v/>
      </c>
      <c r="AG5" s="6" t="str">
        <f>CONCATENATE([1]光源开孔!AB4)</f>
        <v/>
      </c>
      <c r="AH5" s="6" t="str">
        <f>CONCATENATE([1]光源开孔!AC4)</f>
        <v/>
      </c>
    </row>
    <row r="6" spans="1:34" s="11" customFormat="1" ht="30" customHeight="1" x14ac:dyDescent="0.15">
      <c r="A6" s="9"/>
      <c r="B6" s="6" t="s">
        <v>205</v>
      </c>
      <c r="C6" s="6" t="s">
        <v>204</v>
      </c>
      <c r="D6" s="6" t="s">
        <v>203</v>
      </c>
      <c r="E6" s="6" t="s">
        <v>202</v>
      </c>
      <c r="F6" s="6"/>
      <c r="G6" s="6" t="str">
        <f>CONCATENATE([1]光源开孔!B5)</f>
        <v/>
      </c>
      <c r="H6" s="6" t="str">
        <f>CONCATENATE([1]光源开孔!C5)</f>
        <v/>
      </c>
      <c r="I6" s="6" t="str">
        <f>CONCATENATE([1]光源开孔!D5)</f>
        <v/>
      </c>
      <c r="J6" s="6" t="str">
        <f>CONCATENATE([1]光源开孔!E5)</f>
        <v/>
      </c>
      <c r="K6" s="6" t="str">
        <f>CONCATENATE([1]光源开孔!F5)</f>
        <v/>
      </c>
      <c r="L6" s="6" t="str">
        <f>CONCATENATE([1]光源开孔!G5)</f>
        <v/>
      </c>
      <c r="M6" s="6" t="str">
        <f>CONCATENATE([1]光源开孔!H5)</f>
        <v/>
      </c>
      <c r="N6" s="6" t="str">
        <f>CONCATENATE([1]光源开孔!I5)</f>
        <v/>
      </c>
      <c r="O6" s="6" t="str">
        <f>CONCATENATE([1]光源开孔!J5)</f>
        <v>CLM-6/CXM-6(GEN3)/CHM-6</v>
      </c>
      <c r="P6" s="6" t="str">
        <f>CONCATENATE([1]光源开孔!K5)</f>
        <v/>
      </c>
      <c r="Q6" s="6" t="str">
        <f>CONCATENATE([1]光源开孔!L5)</f>
        <v/>
      </c>
      <c r="R6" s="6" t="str">
        <f>CONCATENATE([1]光源开孔!M5)</f>
        <v/>
      </c>
      <c r="S6" s="6" t="str">
        <f>CONCATENATE([1]光源开孔!N5)</f>
        <v/>
      </c>
      <c r="T6" s="6" t="str">
        <f>CONCATENATE([1]光源开孔!O5)</f>
        <v/>
      </c>
      <c r="U6" s="6" t="str">
        <f>CONCATENATE([1]光源开孔!P5)</f>
        <v/>
      </c>
      <c r="V6" s="6" t="str">
        <f>CONCATENATE([1]光源开孔!Q5)</f>
        <v/>
      </c>
      <c r="W6" s="6" t="str">
        <f>CONCATENATE([1]光源开孔!R5)</f>
        <v/>
      </c>
      <c r="X6" s="6" t="str">
        <f>CONCATENATE([1]光源开孔!S5)</f>
        <v/>
      </c>
      <c r="Y6" s="6" t="str">
        <f>CONCATENATE([1]光源开孔!T5)</f>
        <v/>
      </c>
      <c r="Z6" s="6" t="str">
        <f>CONCATENATE([1]光源开孔!U5)</f>
        <v/>
      </c>
      <c r="AA6" s="6" t="str">
        <f>CONCATENATE([1]光源开孔!V5)</f>
        <v/>
      </c>
      <c r="AB6" s="6" t="str">
        <f>CONCATENATE([1]光源开孔!W5)</f>
        <v/>
      </c>
      <c r="AC6" s="6" t="str">
        <f>CONCATENATE([1]光源开孔!X5)</f>
        <v/>
      </c>
      <c r="AD6" s="6" t="str">
        <f>CONCATENATE([1]光源开孔!Y5)</f>
        <v/>
      </c>
      <c r="AE6" s="6" t="str">
        <f>CONCATENATE([1]光源开孔!Z5)</f>
        <v/>
      </c>
      <c r="AF6" s="6" t="str">
        <f>CONCATENATE([1]光源开孔!AA5)</f>
        <v/>
      </c>
      <c r="AG6" s="6" t="str">
        <f>CONCATENATE([1]光源开孔!AB5)</f>
        <v/>
      </c>
      <c r="AH6" s="6" t="str">
        <f>CONCATENATE([1]光源开孔!AC5)</f>
        <v/>
      </c>
    </row>
    <row r="7" spans="1:34" s="11" customFormat="1" ht="30" customHeight="1" x14ac:dyDescent="0.15">
      <c r="A7" s="9"/>
      <c r="B7" s="6" t="s">
        <v>201</v>
      </c>
      <c r="C7" s="6" t="s">
        <v>200</v>
      </c>
      <c r="D7" s="6" t="s">
        <v>199</v>
      </c>
      <c r="E7" s="6" t="s">
        <v>198</v>
      </c>
      <c r="F7" s="6"/>
      <c r="G7" s="6" t="str">
        <f>CONCATENATE([1]光源开孔!B13)</f>
        <v/>
      </c>
      <c r="H7" s="6" t="str">
        <f>CONCATENATE([1]光源开孔!C13)</f>
        <v/>
      </c>
      <c r="I7" s="6" t="str">
        <f>CONCATENATE([1]光源开孔!D13)</f>
        <v/>
      </c>
      <c r="J7" s="6" t="str">
        <f>CONCATENATE([1]光源开孔!E13)</f>
        <v/>
      </c>
      <c r="K7" s="6" t="str">
        <f>CONCATENATE([1]光源开孔!F13)</f>
        <v/>
      </c>
      <c r="L7" s="6" t="str">
        <f>CONCATENATE([1]光源开孔!G13)</f>
        <v/>
      </c>
      <c r="M7" s="6" t="str">
        <f>CONCATENATE([1]光源开孔!H13)</f>
        <v/>
      </c>
      <c r="N7" s="6" t="str">
        <f>CONCATENATE([1]光源开孔!I13)</f>
        <v/>
      </c>
      <c r="O7" s="6" t="str">
        <f>CONCATENATE([1]光源开孔!J13)</f>
        <v>CHM-9(AA)/CXM-9(AA)</v>
      </c>
      <c r="P7" s="6" t="str">
        <f>CONCATENATE([1]光源开孔!K13)</f>
        <v/>
      </c>
      <c r="Q7" s="6" t="str">
        <f>CONCATENATE([1]光源开孔!L13)</f>
        <v/>
      </c>
      <c r="R7" s="6" t="str">
        <f>CONCATENATE([1]光源开孔!M13)</f>
        <v/>
      </c>
      <c r="S7" s="6" t="str">
        <f>CONCATENATE([1]光源开孔!N13)</f>
        <v/>
      </c>
      <c r="T7" s="6" t="str">
        <f>CONCATENATE([1]光源开孔!O13)</f>
        <v/>
      </c>
      <c r="U7" s="6" t="str">
        <f>CONCATENATE([1]光源开孔!P13)</f>
        <v/>
      </c>
      <c r="V7" s="6" t="str">
        <f>CONCATENATE([1]光源开孔!Q13)</f>
        <v/>
      </c>
      <c r="W7" s="6" t="str">
        <f>CONCATENATE([1]光源开孔!R13)</f>
        <v/>
      </c>
      <c r="X7" s="6" t="str">
        <f>CONCATENATE([1]光源开孔!S6)</f>
        <v/>
      </c>
      <c r="Y7" s="6" t="str">
        <f>CONCATENATE([1]光源开孔!T6)</f>
        <v/>
      </c>
      <c r="Z7" s="6" t="str">
        <f>CONCATENATE([1]光源开孔!U6)</f>
        <v/>
      </c>
      <c r="AA7" s="6" t="str">
        <f>CONCATENATE([1]光源开孔!V6)</f>
        <v/>
      </c>
      <c r="AB7" s="6" t="str">
        <f>CONCATENATE([1]光源开孔!W6)</f>
        <v/>
      </c>
      <c r="AC7" s="6" t="str">
        <f>CONCATENATE([1]光源开孔!X6)</f>
        <v/>
      </c>
      <c r="AD7" s="6" t="str">
        <f>CONCATENATE([1]光源开孔!Y6)</f>
        <v/>
      </c>
      <c r="AE7" s="6" t="str">
        <f>CONCATENATE([1]光源开孔!Z6)</f>
        <v/>
      </c>
      <c r="AF7" s="6" t="str">
        <f>CONCATENATE([1]光源开孔!AA6)</f>
        <v/>
      </c>
      <c r="AG7" s="6" t="str">
        <f>CONCATENATE([1]光源开孔!AB6)</f>
        <v/>
      </c>
      <c r="AH7" s="6" t="str">
        <f>CONCATENATE([1]光源开孔!AC6)</f>
        <v/>
      </c>
    </row>
    <row r="8" spans="1:34" s="11" customFormat="1" ht="30" customHeight="1" x14ac:dyDescent="0.15">
      <c r="A8" s="9"/>
      <c r="B8" s="6" t="s">
        <v>197</v>
      </c>
      <c r="C8" s="6" t="s">
        <v>196</v>
      </c>
      <c r="D8" s="6" t="s">
        <v>195</v>
      </c>
      <c r="E8" s="6" t="s">
        <v>194</v>
      </c>
      <c r="F8" s="6"/>
      <c r="G8" s="6"/>
      <c r="H8" s="6" t="s">
        <v>193</v>
      </c>
      <c r="I8" s="6"/>
      <c r="J8" s="6"/>
      <c r="K8" s="6"/>
      <c r="L8" s="6"/>
      <c r="M8" s="6"/>
      <c r="N8" s="6"/>
      <c r="O8" s="6" t="s">
        <v>192</v>
      </c>
      <c r="P8" s="6"/>
      <c r="Q8" s="6"/>
      <c r="R8" s="6"/>
      <c r="S8" s="6"/>
      <c r="T8" s="6"/>
      <c r="U8" s="6"/>
      <c r="V8" s="6"/>
      <c r="W8" s="6"/>
      <c r="X8" s="6" t="str">
        <f>CONCATENATE([1]光源开孔!S7)</f>
        <v/>
      </c>
      <c r="Y8" s="6" t="str">
        <f>CONCATENATE([1]光源开孔!T7)</f>
        <v/>
      </c>
      <c r="Z8" s="6" t="str">
        <f>CONCATENATE([1]光源开孔!U7)</f>
        <v/>
      </c>
      <c r="AA8" s="6" t="str">
        <f>CONCATENATE([1]光源开孔!V7)</f>
        <v/>
      </c>
      <c r="AB8" s="6" t="str">
        <f>CONCATENATE([1]光源开孔!W7)</f>
        <v/>
      </c>
      <c r="AC8" s="6" t="str">
        <f>CONCATENATE([1]光源开孔!X7)</f>
        <v/>
      </c>
      <c r="AD8" s="6" t="str">
        <f>CONCATENATE([1]光源开孔!Y7)</f>
        <v/>
      </c>
      <c r="AE8" s="6" t="str">
        <f>CONCATENATE([1]光源开孔!Z7)</f>
        <v/>
      </c>
      <c r="AF8" s="6" t="str">
        <f>CONCATENATE([1]光源开孔!AA7)</f>
        <v/>
      </c>
      <c r="AG8" s="6" t="str">
        <f>CONCATENATE([1]光源开孔!AB7)</f>
        <v/>
      </c>
      <c r="AH8" s="6" t="str">
        <f>CONCATENATE([1]光源开孔!AC7)</f>
        <v/>
      </c>
    </row>
    <row r="9" spans="1:34" s="11" customFormat="1" ht="30" customHeight="1" x14ac:dyDescent="0.15">
      <c r="A9" s="8"/>
      <c r="B9" s="6" t="s">
        <v>191</v>
      </c>
      <c r="C9" s="6" t="s">
        <v>190</v>
      </c>
      <c r="D9" s="6" t="s">
        <v>189</v>
      </c>
      <c r="E9" s="6" t="s">
        <v>188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30" customHeight="1" x14ac:dyDescent="0.15">
      <c r="A10" s="22" t="s">
        <v>187</v>
      </c>
      <c r="B10" s="7" t="s">
        <v>186</v>
      </c>
      <c r="C10" s="7" t="s">
        <v>185</v>
      </c>
      <c r="D10" s="7" t="s">
        <v>182</v>
      </c>
      <c r="E10" s="7" t="s">
        <v>181</v>
      </c>
      <c r="F10" s="7"/>
      <c r="G10" s="7" t="str">
        <f>CONCATENATE([1]光源开孔!B8,"/",[1]光源开孔!B10)</f>
        <v>H6/V10 GEN7/HD6/E-7W/E-13W/E-18W</v>
      </c>
      <c r="H10" s="7" t="str">
        <f>CONCATENATE([1]光源开孔!C8,"/",[1]光源开孔!C10)</f>
        <v>/CLU701/CLU702/CLU7B2/CLU7A2/CLU028/CLU02J</v>
      </c>
      <c r="I10" s="7" t="str">
        <f>CONCATENATE([1]光源开孔!D8,"/",[1]光源开孔!D10)</f>
        <v>CMA13XX/CXB13XX/CMT14XX/</v>
      </c>
      <c r="J10" s="7" t="str">
        <f>CONCATENATE([1]光源开孔!E8,"/",[1]光源开孔!E10)</f>
        <v>/HM10/HD10/HD13/HD24/HE03/HM03/HE06/HM06/HE09/HM09/HE13/HM13</v>
      </c>
      <c r="K10" s="7" t="str">
        <f>CONCATENATE([1]光源开孔!F8,"/",[1]光源开孔!F10)</f>
        <v>/XUAN1313</v>
      </c>
      <c r="L10" s="7" t="str">
        <f>CONCATENATE([1]光源开孔!G8,"/",[1]光源开孔!G10)</f>
        <v>HRB04XX/HRB06XX/</v>
      </c>
      <c r="M10" s="7" t="str">
        <f>CONCATENATE([1]光源开孔!H8,"/",[1]光源开孔!H10)</f>
        <v>/1309 H1/1312 H1</v>
      </c>
      <c r="N10" s="7" t="str">
        <f>CONCATENATE([1]光源开孔!I8,"/",[1]光源开孔!I10)</f>
        <v>LUXEON CX PLUS CoB HD S01H4/S01H6/S02H6/S04H9/S01F06/</v>
      </c>
      <c r="O10" s="7" t="str">
        <f>CONCATENATE([1]光源开孔!J8,"/",[1]光源开孔!J10)</f>
        <v>/CXM-3/CXM-4/CXM-6(GEN4)/CHM-9(AC)/CLM-9/CXM-9(AC)</v>
      </c>
      <c r="P10" s="7" t="str">
        <f>CONCATENATE([1]光源开孔!K8,"/",[1]光源开孔!K10)</f>
        <v>/</v>
      </c>
      <c r="Q10" s="7" t="str">
        <f>CONCATENATE([1]光源开孔!L8,"/",[1]光源开孔!L10)</f>
        <v>/S9</v>
      </c>
      <c r="R10" s="7" t="str">
        <f>CONCATENATE([1]光源开孔!M8,"/",[1]光源开孔!M10)</f>
        <v>CertaFlux 1201/</v>
      </c>
      <c r="S10" s="7" t="str">
        <f>CONCATENATE([1]光源开孔!N8,"/",[1]光源开孔!N10)</f>
        <v>/LC010C/LC00XD/LC013D</v>
      </c>
      <c r="T10" s="7" t="str">
        <f>CONCATENATE([1]光源开孔!O8,"/",[1]光源开孔!O10)</f>
        <v>/MJT 6W/9W12W</v>
      </c>
      <c r="U10" s="7" t="str">
        <f>CONCATENATE([1]光源开孔!P8,"/",[1]光源开孔!P10)</f>
        <v>/HR Y3XX/TS Y3XX/MD M02/M04/M05/M10</v>
      </c>
      <c r="V10" s="7" t="str">
        <f>CONCATENATE([1]光源开孔!Q8,"/",[1]光源开孔!Q10)</f>
        <v>/SLE G6 LES 10/SLE G7 LES 09</v>
      </c>
      <c r="W10" s="7" t="str">
        <f>CONCATENATE([1]光源开孔!R8,"/",[1]光源开孔!R10)</f>
        <v>/XOB06/XOB09</v>
      </c>
      <c r="X10" s="7" t="str">
        <f>CONCATENATE([1]光源开孔!S8)</f>
        <v>CR1307</v>
      </c>
      <c r="Y10" s="7" t="str">
        <f>CONCATENATE([1]光源开孔!T8)</f>
        <v/>
      </c>
      <c r="Z10" s="7" t="str">
        <f>CONCATENATE([1]光源开孔!U8)</f>
        <v/>
      </c>
      <c r="AA10" s="7" t="str">
        <f>CONCATENATE([1]光源开孔!V8)</f>
        <v/>
      </c>
      <c r="AB10" s="7" t="str">
        <f>CONCATENATE([1]光源开孔!W8)</f>
        <v/>
      </c>
      <c r="AC10" s="7" t="str">
        <f>CONCATENATE([1]光源开孔!X8)</f>
        <v/>
      </c>
      <c r="AD10" s="7" t="str">
        <f>CONCATENATE([1]光源开孔!Y8)</f>
        <v/>
      </c>
      <c r="AE10" s="7" t="str">
        <f>CONCATENATE([1]光源开孔!Z8)</f>
        <v/>
      </c>
      <c r="AF10" s="7" t="str">
        <f>CONCATENATE([1]光源开孔!AA8)</f>
        <v/>
      </c>
      <c r="AG10" s="7" t="str">
        <f>CONCATENATE([1]光源开孔!AB8)</f>
        <v/>
      </c>
      <c r="AH10" s="7" t="str">
        <f>CONCATENATE([1]光源开孔!AC8)</f>
        <v/>
      </c>
    </row>
    <row r="11" spans="1:34" ht="30" customHeight="1" x14ac:dyDescent="0.15">
      <c r="A11" s="19"/>
      <c r="B11" s="7" t="s">
        <v>184</v>
      </c>
      <c r="C11" s="7" t="s">
        <v>183</v>
      </c>
      <c r="D11" s="7" t="s">
        <v>182</v>
      </c>
      <c r="E11" s="7" t="s">
        <v>181</v>
      </c>
      <c r="F11" s="7"/>
      <c r="G11" s="7" t="s">
        <v>180</v>
      </c>
      <c r="H11" s="7" t="s">
        <v>179</v>
      </c>
      <c r="I11" s="7" t="s">
        <v>178</v>
      </c>
      <c r="J11" s="7" t="s">
        <v>177</v>
      </c>
      <c r="K11" s="7" t="s">
        <v>176</v>
      </c>
      <c r="L11" s="7" t="s">
        <v>175</v>
      </c>
      <c r="M11" s="7" t="s">
        <v>174</v>
      </c>
      <c r="N11" s="7" t="s">
        <v>173</v>
      </c>
      <c r="O11" s="7" t="s">
        <v>172</v>
      </c>
      <c r="P11" s="7" t="s">
        <v>139</v>
      </c>
      <c r="Q11" s="7" t="s">
        <v>171</v>
      </c>
      <c r="R11" s="7" t="s">
        <v>170</v>
      </c>
      <c r="S11" s="7" t="s">
        <v>169</v>
      </c>
      <c r="T11" s="7" t="s">
        <v>168</v>
      </c>
      <c r="U11" s="7" t="s">
        <v>167</v>
      </c>
      <c r="V11" s="7" t="s">
        <v>166</v>
      </c>
      <c r="W11" s="7" t="s">
        <v>165</v>
      </c>
      <c r="X11" s="7" t="s">
        <v>164</v>
      </c>
      <c r="Y11" s="7" t="s">
        <v>16</v>
      </c>
      <c r="Z11" s="7"/>
      <c r="AA11" s="7"/>
      <c r="AB11" s="7"/>
      <c r="AC11" s="7"/>
      <c r="AD11" s="7"/>
      <c r="AE11" s="7"/>
      <c r="AF11" s="7"/>
      <c r="AG11" s="7"/>
      <c r="AH11" s="7"/>
    </row>
    <row r="12" spans="1:34" ht="30" customHeight="1" x14ac:dyDescent="0.15">
      <c r="A12" s="19"/>
      <c r="B12" s="7" t="s">
        <v>163</v>
      </c>
      <c r="C12" s="7" t="s">
        <v>162</v>
      </c>
      <c r="D12" s="7" t="s">
        <v>161</v>
      </c>
      <c r="E12" s="7" t="s">
        <v>123</v>
      </c>
      <c r="F12" s="7"/>
      <c r="G12" s="7" t="str">
        <f>CONCATENATE([1]光源开孔!B6)</f>
        <v/>
      </c>
      <c r="H12" s="7" t="str">
        <f>CONCATENATE([1]光源开孔!C6)</f>
        <v/>
      </c>
      <c r="I12" s="7" t="str">
        <f>CONCATENATE([1]光源开孔!D6)</f>
        <v/>
      </c>
      <c r="J12" s="7" t="str">
        <f>CONCATENATE([1]光源开孔!E6)</f>
        <v/>
      </c>
      <c r="K12" s="7" t="str">
        <f>CONCATENATE([1]光源开孔!F6)</f>
        <v>JU1215</v>
      </c>
      <c r="L12" s="7" t="str">
        <f>CONCATENATE([1]光源开孔!G6)</f>
        <v/>
      </c>
      <c r="M12" s="7" t="str">
        <f>CONCATENATE([1]光源开孔!H6)</f>
        <v/>
      </c>
      <c r="N12" s="7" t="str">
        <f>CONCATENATE([1]光源开孔!I6)</f>
        <v>LUXEON COB 1202S/1202HD</v>
      </c>
      <c r="O12" s="7" t="str">
        <f>CONCATENATE([1]光源开孔!J6)</f>
        <v/>
      </c>
      <c r="P12" s="7" t="str">
        <f>CONCATENATE([1]光源开孔!K6)</f>
        <v>NTCWS024B/NTCWT012B</v>
      </c>
      <c r="Q12" s="7" t="str">
        <f>CONCATENATE([1]光源开孔!L6)</f>
        <v/>
      </c>
      <c r="R12" s="7" t="str">
        <f>CONCATENATE([1]光源开孔!M6)</f>
        <v>Fortimo 1202</v>
      </c>
      <c r="S12" s="7" t="str">
        <f>CONCATENATE([1]光源开孔!N6)</f>
        <v/>
      </c>
      <c r="T12" s="7" t="str">
        <f>CONCATENATE([1]光源开孔!O6)</f>
        <v/>
      </c>
      <c r="U12" s="7" t="str">
        <f>CONCATENATE([1]光源开孔!P6)</f>
        <v/>
      </c>
      <c r="V12" s="7" t="str">
        <f>CONCATENATE([1]光源开孔!Q6)</f>
        <v/>
      </c>
      <c r="W12" s="7" t="str">
        <f>CONCATENATE([1]光源开孔!R6)</f>
        <v/>
      </c>
      <c r="X12" s="7" t="str">
        <f>CONCATENATE([1]光源开孔!S9)</f>
        <v/>
      </c>
      <c r="Y12" s="7" t="str">
        <f>CONCATENATE([1]光源开孔!T9)</f>
        <v/>
      </c>
      <c r="Z12" s="7" t="str">
        <f>CONCATENATE([1]光源开孔!U9)</f>
        <v/>
      </c>
      <c r="AA12" s="7" t="str">
        <f>CONCATENATE([1]光源开孔!V9)</f>
        <v/>
      </c>
      <c r="AB12" s="7" t="str">
        <f>CONCATENATE([1]光源开孔!W9)</f>
        <v/>
      </c>
      <c r="AC12" s="7" t="str">
        <f>CONCATENATE([1]光源开孔!X9)</f>
        <v/>
      </c>
      <c r="AD12" s="7" t="str">
        <f>CONCATENATE([1]光源开孔!Y9)</f>
        <v/>
      </c>
      <c r="AE12" s="7" t="str">
        <f>CONCATENATE([1]光源开孔!Z9)</f>
        <v/>
      </c>
      <c r="AF12" s="7" t="str">
        <f>CONCATENATE([1]光源开孔!AA9)</f>
        <v/>
      </c>
      <c r="AG12" s="7" t="str">
        <f>CONCATENATE([1]光源开孔!AB9)</f>
        <v/>
      </c>
      <c r="AH12" s="7" t="str">
        <f>CONCATENATE([1]光源开孔!AC9)</f>
        <v/>
      </c>
    </row>
    <row r="13" spans="1:34" ht="30" customHeight="1" x14ac:dyDescent="0.15">
      <c r="A13" s="19"/>
      <c r="B13" s="7" t="s">
        <v>160</v>
      </c>
      <c r="C13" s="7" t="s">
        <v>159</v>
      </c>
      <c r="D13" s="7" t="s">
        <v>158</v>
      </c>
      <c r="E13" s="7" t="s">
        <v>157</v>
      </c>
      <c r="F13" s="7"/>
      <c r="G13" s="7" t="str">
        <f>CONCATENATE([1]光源开孔!B5)</f>
        <v/>
      </c>
      <c r="H13" s="7" t="str">
        <f>CONCATENATE([1]光源开孔!C5)</f>
        <v/>
      </c>
      <c r="I13" s="7" t="str">
        <f>CONCATENATE([1]光源开孔!D5)</f>
        <v/>
      </c>
      <c r="J13" s="7" t="str">
        <f>CONCATENATE([1]光源开孔!E5)</f>
        <v/>
      </c>
      <c r="K13" s="7" t="str">
        <f>CONCATENATE([1]光源开孔!F5)</f>
        <v/>
      </c>
      <c r="L13" s="7" t="str">
        <f>CONCATENATE([1]光源开孔!G5)</f>
        <v/>
      </c>
      <c r="M13" s="7" t="str">
        <f>CONCATENATE([1]光源开孔!H5)</f>
        <v/>
      </c>
      <c r="N13" s="7" t="str">
        <f>CONCATENATE([1]光源开孔!I5)</f>
        <v/>
      </c>
      <c r="O13" s="7" t="str">
        <f>CONCATENATE([1]光源开孔!J5)</f>
        <v>CLM-6/CXM-6(GEN3)/CHM-6</v>
      </c>
      <c r="P13" s="7" t="str">
        <f>CONCATENATE([1]光源开孔!K5)</f>
        <v/>
      </c>
      <c r="Q13" s="7" t="str">
        <f>CONCATENATE([1]光源开孔!L5)</f>
        <v/>
      </c>
      <c r="R13" s="7" t="str">
        <f>CONCATENATE([1]光源开孔!M5)</f>
        <v/>
      </c>
      <c r="S13" s="7" t="str">
        <f>CONCATENATE([1]光源开孔!N5)</f>
        <v/>
      </c>
      <c r="T13" s="7" t="str">
        <f>CONCATENATE([1]光源开孔!O5)</f>
        <v/>
      </c>
      <c r="U13" s="7" t="str">
        <f>CONCATENATE([1]光源开孔!P5)</f>
        <v/>
      </c>
      <c r="V13" s="7" t="str">
        <f>CONCATENATE([1]光源开孔!Q5)</f>
        <v/>
      </c>
      <c r="W13" s="7" t="str">
        <f>CONCATENATE([1]光源开孔!R5)</f>
        <v/>
      </c>
      <c r="X13" s="7" t="str">
        <f>CONCATENATE([1]光源开孔!S10)</f>
        <v>CL1311</v>
      </c>
      <c r="Y13" s="7" t="str">
        <f>CONCATENATE([1]光源开孔!T10)</f>
        <v/>
      </c>
      <c r="Z13" s="7" t="str">
        <f>CONCATENATE([1]光源开孔!U10)</f>
        <v/>
      </c>
      <c r="AA13" s="7" t="str">
        <f>CONCATENATE([1]光源开孔!V10)</f>
        <v/>
      </c>
      <c r="AB13" s="7" t="str">
        <f>CONCATENATE([1]光源开孔!W10)</f>
        <v/>
      </c>
      <c r="AC13" s="7" t="str">
        <f>CONCATENATE([1]光源开孔!X10)</f>
        <v/>
      </c>
      <c r="AD13" s="7" t="str">
        <f>CONCATENATE([1]光源开孔!Y10)</f>
        <v/>
      </c>
      <c r="AE13" s="7" t="str">
        <f>CONCATENATE([1]光源开孔!Z10)</f>
        <v/>
      </c>
      <c r="AF13" s="7" t="str">
        <f>CONCATENATE([1]光源开孔!AA10)</f>
        <v/>
      </c>
      <c r="AG13" s="7" t="str">
        <f>CONCATENATE([1]光源开孔!AB10)</f>
        <v/>
      </c>
      <c r="AH13" s="7" t="str">
        <f>CONCATENATE([1]光源开孔!AC10)</f>
        <v/>
      </c>
    </row>
    <row r="14" spans="1:34" ht="30" customHeight="1" x14ac:dyDescent="0.15">
      <c r="A14" s="19"/>
      <c r="B14" s="7" t="s">
        <v>156</v>
      </c>
      <c r="C14" s="7" t="s">
        <v>155</v>
      </c>
      <c r="D14" s="7" t="s">
        <v>154</v>
      </c>
      <c r="E14" s="7" t="s">
        <v>153</v>
      </c>
      <c r="F14" s="7"/>
      <c r="G14" s="7" t="str">
        <f>CONCATENATE([1]光源开孔!B13)</f>
        <v/>
      </c>
      <c r="H14" s="7" t="str">
        <f>CONCATENATE([1]光源开孔!C13)</f>
        <v/>
      </c>
      <c r="I14" s="7" t="str">
        <f>CONCATENATE([1]光源开孔!D13)</f>
        <v/>
      </c>
      <c r="J14" s="7" t="str">
        <f>CONCATENATE([1]光源开孔!E13)</f>
        <v/>
      </c>
      <c r="K14" s="7" t="str">
        <f>CONCATENATE([1]光源开孔!F13)</f>
        <v/>
      </c>
      <c r="L14" s="7" t="str">
        <f>CONCATENATE([1]光源开孔!G13)</f>
        <v/>
      </c>
      <c r="M14" s="7" t="str">
        <f>CONCATENATE([1]光源开孔!H13)</f>
        <v/>
      </c>
      <c r="N14" s="7" t="str">
        <f>CONCATENATE([1]光源开孔!I13)</f>
        <v/>
      </c>
      <c r="O14" s="7" t="str">
        <f>CONCATENATE([1]光源开孔!J13)</f>
        <v>CHM-9(AA)/CXM-9(AA)</v>
      </c>
      <c r="P14" s="7" t="str">
        <f>CONCATENATE([1]光源开孔!K13)</f>
        <v/>
      </c>
      <c r="Q14" s="7" t="str">
        <f>CONCATENATE([1]光源开孔!L13)</f>
        <v/>
      </c>
      <c r="R14" s="7" t="str">
        <f>CONCATENATE([1]光源开孔!M13)</f>
        <v/>
      </c>
      <c r="S14" s="7" t="str">
        <f>CONCATENATE([1]光源开孔!N13)</f>
        <v/>
      </c>
      <c r="T14" s="7" t="str">
        <f>CONCATENATE([1]光源开孔!O13)</f>
        <v/>
      </c>
      <c r="U14" s="7" t="str">
        <f>CONCATENATE([1]光源开孔!P13)</f>
        <v/>
      </c>
      <c r="V14" s="7" t="str">
        <f>CONCATENATE([1]光源开孔!Q13)</f>
        <v/>
      </c>
      <c r="W14" s="7" t="str">
        <f>CONCATENATE([1]光源开孔!R13)</f>
        <v/>
      </c>
      <c r="X14" s="7" t="str">
        <f>CONCATENATE([1]光源开孔!S11)</f>
        <v/>
      </c>
      <c r="Y14" s="7" t="str">
        <f>CONCATENATE([1]光源开孔!T11)</f>
        <v/>
      </c>
      <c r="Z14" s="7" t="str">
        <f>CONCATENATE([1]光源开孔!U11)</f>
        <v/>
      </c>
      <c r="AA14" s="7" t="str">
        <f>CONCATENATE([1]光源开孔!V11)</f>
        <v/>
      </c>
      <c r="AB14" s="7" t="str">
        <f>CONCATENATE([1]光源开孔!W11)</f>
        <v/>
      </c>
      <c r="AC14" s="7" t="str">
        <f>CONCATENATE([1]光源开孔!X11)</f>
        <v/>
      </c>
      <c r="AD14" s="7" t="str">
        <f>CONCATENATE([1]光源开孔!Y11)</f>
        <v/>
      </c>
      <c r="AE14" s="7" t="str">
        <f>CONCATENATE([1]光源开孔!Z11)</f>
        <v/>
      </c>
      <c r="AF14" s="7" t="str">
        <f>CONCATENATE([1]光源开孔!AA11)</f>
        <v/>
      </c>
      <c r="AG14" s="7" t="str">
        <f>CONCATENATE([1]光源开孔!AB11)</f>
        <v/>
      </c>
      <c r="AH14" s="7" t="str">
        <f>CONCATENATE([1]光源开孔!AC11)</f>
        <v/>
      </c>
    </row>
    <row r="15" spans="1:34" ht="30" customHeight="1" x14ac:dyDescent="0.15">
      <c r="A15" s="19"/>
      <c r="B15" s="7" t="s">
        <v>152</v>
      </c>
      <c r="C15" s="7" t="s">
        <v>151</v>
      </c>
      <c r="D15" s="7" t="s">
        <v>148</v>
      </c>
      <c r="E15" s="7" t="s">
        <v>147</v>
      </c>
      <c r="F15" s="7"/>
      <c r="G15" s="7" t="str">
        <f>CONCATENATE([1]光源开孔!B14,"/",[1]光源开孔!B15)</f>
        <v>V10 GEN6/V13 GEN6/H9</v>
      </c>
      <c r="H15" s="7" t="str">
        <f>CONCATENATE([1]光源开孔!C14,"/",[1]光源开孔!C15)</f>
        <v>/</v>
      </c>
      <c r="I15" s="7" t="str">
        <f>CONCATENATE([1]光源开孔!D14,"/",[1]光源开孔!D15)</f>
        <v>/CXA15XX/CXB15XX/CMA15XX</v>
      </c>
      <c r="J15" s="7" t="str">
        <f>CONCATENATE([1]光源开孔!E14,"/",[1]光源开孔!E15)</f>
        <v>/</v>
      </c>
      <c r="K15" s="7" t="str">
        <f>CONCATENATE([1]光源开孔!F14,"/",[1]光源开孔!F15)</f>
        <v>/</v>
      </c>
      <c r="L15" s="7" t="str">
        <f>CONCATENATE([1]光源开孔!G14,"/",[1]光源开孔!G15)</f>
        <v>/HRB09XX</v>
      </c>
      <c r="M15" s="7" t="str">
        <f>CONCATENATE([1]光源开孔!H14,"/",[1]光源开孔!H15)</f>
        <v>/1507 HO/1512 HO/1507 HE/1512 HE</v>
      </c>
      <c r="N15" s="7" t="str">
        <f>CONCATENATE([1]光源开孔!I14,"/",[1]光源开孔!I15)</f>
        <v>/LUXEON CX PLUS CoB M02F09/M03F09</v>
      </c>
      <c r="O15" s="7" t="str">
        <f>CONCATENATE([1]光源开孔!J14,"/",[1]光源开孔!J15)</f>
        <v>/</v>
      </c>
      <c r="P15" s="7" t="str">
        <f>CONCATENATE([1]光源开孔!K14,"/",[1]光源开孔!K15)</f>
        <v>/</v>
      </c>
      <c r="Q15" s="7" t="str">
        <f>CONCATENATE([1]光源开孔!L14,"/",[1]光源开孔!L15)</f>
        <v>/</v>
      </c>
      <c r="R15" s="7" t="str">
        <f>CONCATENATE([1]光源开孔!M14,"/",[1]光源开孔!M15)</f>
        <v>/CertaFlux 1202/1203</v>
      </c>
      <c r="S15" s="7" t="str">
        <f>CONCATENATE([1]光源开孔!N14,"/",[1]光源开孔!N15)</f>
        <v>/</v>
      </c>
      <c r="T15" s="7" t="str">
        <f>CONCATENATE([1]光源开孔!O14,"/",[1]光源开孔!O15)</f>
        <v>/</v>
      </c>
      <c r="U15" s="7" t="str">
        <f>CONCATENATE([1]光源开孔!P14,"/",[1]光源开孔!P15)</f>
        <v>HR Y5XX/FC F10/TS Y5XX/MD M20/</v>
      </c>
      <c r="V15" s="7" t="str">
        <f>CONCATENATE([1]光源开孔!Q14,"/",[1]光源开孔!Q15)</f>
        <v>/</v>
      </c>
      <c r="W15" s="7" t="str">
        <f>CONCATENATE([1]光源开孔!R14,"/",[1]光源开孔!R15)</f>
        <v>/</v>
      </c>
      <c r="X15" s="7" t="str">
        <f>CONCATENATE([1]光源开孔!S12)</f>
        <v/>
      </c>
      <c r="Y15" s="7" t="str">
        <f>CONCATENATE([1]光源开孔!T12)</f>
        <v/>
      </c>
      <c r="Z15" s="7" t="str">
        <f>CONCATENATE([1]光源开孔!U12)</f>
        <v/>
      </c>
      <c r="AA15" s="7" t="str">
        <f>CONCATENATE([1]光源开孔!V12)</f>
        <v/>
      </c>
      <c r="AB15" s="7" t="str">
        <f>CONCATENATE([1]光源开孔!W12)</f>
        <v/>
      </c>
      <c r="AC15" s="7" t="str">
        <f>CONCATENATE([1]光源开孔!X12)</f>
        <v/>
      </c>
      <c r="AD15" s="7" t="str">
        <f>CONCATENATE([1]光源开孔!Y12)</f>
        <v/>
      </c>
      <c r="AE15" s="7" t="str">
        <f>CONCATENATE([1]光源开孔!Z12)</f>
        <v/>
      </c>
      <c r="AF15" s="7" t="str">
        <f>CONCATENATE([1]光源开孔!AA12)</f>
        <v/>
      </c>
      <c r="AG15" s="7" t="str">
        <f>CONCATENATE([1]光源开孔!AB12)</f>
        <v/>
      </c>
      <c r="AH15" s="7" t="str">
        <f>CONCATENATE([1]光源开孔!AC12)</f>
        <v/>
      </c>
    </row>
    <row r="16" spans="1:34" ht="30" customHeight="1" x14ac:dyDescent="0.15">
      <c r="A16" s="19"/>
      <c r="B16" s="7" t="s">
        <v>150</v>
      </c>
      <c r="C16" s="7" t="s">
        <v>149</v>
      </c>
      <c r="D16" s="7" t="s">
        <v>148</v>
      </c>
      <c r="E16" s="7" t="s">
        <v>147</v>
      </c>
      <c r="F16" s="7"/>
      <c r="G16" s="7" t="s">
        <v>146</v>
      </c>
      <c r="H16" s="7" t="s">
        <v>139</v>
      </c>
      <c r="I16" s="7" t="s">
        <v>145</v>
      </c>
      <c r="J16" s="7" t="s">
        <v>139</v>
      </c>
      <c r="K16" s="7" t="s">
        <v>139</v>
      </c>
      <c r="L16" s="7" t="s">
        <v>144</v>
      </c>
      <c r="M16" s="7" t="s">
        <v>143</v>
      </c>
      <c r="N16" s="7" t="s">
        <v>142</v>
      </c>
      <c r="O16" s="7" t="s">
        <v>139</v>
      </c>
      <c r="P16" s="7" t="s">
        <v>139</v>
      </c>
      <c r="Q16" s="7" t="s">
        <v>139</v>
      </c>
      <c r="R16" s="7" t="s">
        <v>141</v>
      </c>
      <c r="S16" s="7" t="s">
        <v>139</v>
      </c>
      <c r="T16" s="7" t="s">
        <v>139</v>
      </c>
      <c r="U16" s="7" t="s">
        <v>140</v>
      </c>
      <c r="V16" s="7" t="s">
        <v>139</v>
      </c>
      <c r="W16" s="7" t="s">
        <v>139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30" customHeight="1" x14ac:dyDescent="0.15">
      <c r="A17" s="19"/>
      <c r="B17" s="7" t="s">
        <v>138</v>
      </c>
      <c r="C17" s="7" t="s">
        <v>137</v>
      </c>
      <c r="D17" s="7" t="s">
        <v>136</v>
      </c>
      <c r="E17" s="7" t="s">
        <v>135</v>
      </c>
      <c r="F17" s="7"/>
      <c r="G17" s="7" t="str">
        <f>CONCATENATE([1]光源开孔!B17)</f>
        <v/>
      </c>
      <c r="H17" s="7" t="str">
        <f>CONCATENATE([1]光源开孔!C17)</f>
        <v/>
      </c>
      <c r="I17" s="7" t="str">
        <f>CONCATENATE([1]光源开孔!D17)</f>
        <v/>
      </c>
      <c r="J17" s="7" t="str">
        <f>CONCATENATE([1]光源开孔!E17)</f>
        <v/>
      </c>
      <c r="K17" s="7" t="str">
        <f>CONCATENATE([1]光源开孔!F17)</f>
        <v/>
      </c>
      <c r="L17" s="7" t="str">
        <f>CONCATENATE([1]光源开孔!G17)</f>
        <v/>
      </c>
      <c r="M17" s="7" t="str">
        <f>CONCATENATE([1]光源开孔!H17)</f>
        <v/>
      </c>
      <c r="N17" s="7" t="str">
        <f>CONCATENATE([1]光源开孔!I17)</f>
        <v>LUXEON COB 1202/1203/1204HD/1205HD</v>
      </c>
      <c r="O17" s="7" t="str">
        <f>CONCATENATE([1]光源开孔!J17)</f>
        <v/>
      </c>
      <c r="P17" s="7" t="str">
        <f>CONCATENATE([1]光源开孔!K17)</f>
        <v>NFCWL036B/048B/060B/072B</v>
      </c>
      <c r="Q17" s="7" t="str">
        <f>CONCATENATE([1]光源开孔!L17)</f>
        <v/>
      </c>
      <c r="R17" s="7" t="str">
        <f>CONCATENATE([1]光源开孔!M17)</f>
        <v>Fortimo 1203/1204</v>
      </c>
      <c r="S17" s="7" t="str">
        <f>CONCATENATE([1]光源开孔!N17)</f>
        <v/>
      </c>
      <c r="T17" s="7" t="str">
        <f>CONCATENATE([1]光源开孔!O17)</f>
        <v/>
      </c>
      <c r="U17" s="7" t="str">
        <f>CONCATENATE([1]光源开孔!P17)</f>
        <v/>
      </c>
      <c r="V17" s="7" t="str">
        <f>CONCATENATE([1]光源开孔!Q17)</f>
        <v/>
      </c>
      <c r="W17" s="7" t="str">
        <f>CONCATENATE([1]光源开孔!R17)</f>
        <v/>
      </c>
      <c r="X17" s="7" t="str">
        <f>CONCATENATE([1]光源开孔!S13)</f>
        <v/>
      </c>
      <c r="Y17" s="7" t="str">
        <f>CONCATENATE([1]光源开孔!T13)</f>
        <v/>
      </c>
      <c r="Z17" s="7" t="str">
        <f>CONCATENATE([1]光源开孔!U13)</f>
        <v/>
      </c>
      <c r="AA17" s="7" t="str">
        <f>CONCATENATE([1]光源开孔!V13)</f>
        <v/>
      </c>
      <c r="AB17" s="7" t="str">
        <f>CONCATENATE([1]光源开孔!W13)</f>
        <v/>
      </c>
      <c r="AC17" s="7" t="str">
        <f>CONCATENATE([1]光源开孔!X13)</f>
        <v/>
      </c>
      <c r="AD17" s="7" t="str">
        <f>CONCATENATE([1]光源开孔!Y13)</f>
        <v/>
      </c>
      <c r="AE17" s="7" t="str">
        <f>CONCATENATE([1]光源开孔!Z13)</f>
        <v/>
      </c>
      <c r="AF17" s="7" t="str">
        <f>CONCATENATE([1]光源开孔!AA13)</f>
        <v/>
      </c>
      <c r="AG17" s="7" t="str">
        <f>CONCATENATE([1]光源开孔!AB13)</f>
        <v/>
      </c>
      <c r="AH17" s="7" t="str">
        <f>CONCATENATE([1]光源开孔!AC13)</f>
        <v/>
      </c>
    </row>
    <row r="18" spans="1:34" ht="30" customHeight="1" x14ac:dyDescent="0.15">
      <c r="A18" s="19"/>
      <c r="B18" s="7" t="s">
        <v>134</v>
      </c>
      <c r="C18" s="7" t="s">
        <v>133</v>
      </c>
      <c r="D18" s="7" t="s">
        <v>132</v>
      </c>
      <c r="E18" s="7" t="s">
        <v>131</v>
      </c>
      <c r="F18" s="7"/>
      <c r="G18" s="7" t="str">
        <f>CONCATENATE([1]光源开孔!B18,"/",[1]光源开孔!B19)</f>
        <v>/H12</v>
      </c>
      <c r="H18" s="7" t="str">
        <f>CONCATENATE([1]光源开孔!C18,"/",[1]光源开孔!C19)</f>
        <v>/</v>
      </c>
      <c r="I18" s="7" t="str">
        <f>CONCATENATE([1]光源开孔!D18,"/",[1]光源开孔!D19)</f>
        <v>/CXA18XX/CXB18XX/CMA18XX</v>
      </c>
      <c r="J18" s="7" t="str">
        <f>CONCATENATE([1]光源开孔!E18,"/",[1]光源开孔!E19)</f>
        <v>/</v>
      </c>
      <c r="K18" s="7" t="str">
        <f>CONCATENATE([1]光源开孔!F18,"/",[1]光源开孔!F19)</f>
        <v>/</v>
      </c>
      <c r="L18" s="7" t="str">
        <f>CONCATENATE([1]光源开孔!G18,"/",[1]光源开孔!G19)</f>
        <v>/HRB12XX</v>
      </c>
      <c r="M18" s="7" t="str">
        <f>CONCATENATE([1]光源开孔!H18,"/",[1]光源开孔!H19)</f>
        <v>/1820 HO/1820 HE</v>
      </c>
      <c r="N18" s="7" t="str">
        <f>CONCATENATE([1]光源开孔!I18,"/",[1]光源开孔!I19)</f>
        <v>/LUXEON CX PLUS CoB L04F12/L05F12/L08F14</v>
      </c>
      <c r="O18" s="7" t="str">
        <f>CONCATENATE([1]光源开孔!J18,"/",[1]光源开孔!J19)</f>
        <v>/</v>
      </c>
      <c r="P18" s="7" t="str">
        <f>CONCATENATE([1]光源开孔!K18,"/",[1]光源开孔!K19)</f>
        <v>/</v>
      </c>
      <c r="Q18" s="7" t="str">
        <f>CONCATENATE([1]光源开孔!L18,"/",[1]光源开孔!L19)</f>
        <v>/</v>
      </c>
      <c r="R18" s="7" t="str">
        <f>CONCATENATE([1]光源开孔!M18,"/",[1]光源开孔!M19)</f>
        <v>/CertaFlux 1204/1205/1208</v>
      </c>
      <c r="S18" s="7" t="str">
        <f>CONCATENATE([1]光源开孔!N18,"/",[1]光源开孔!N19)</f>
        <v>/</v>
      </c>
      <c r="T18" s="7" t="str">
        <f>CONCATENATE([1]光源开孔!O18,"/",[1]光源开孔!O19)</f>
        <v>/</v>
      </c>
      <c r="U18" s="7" t="str">
        <f>CONCATENATE([1]光源开孔!P18,"/",[1]光源开孔!P19)</f>
        <v>HR Y6XX/FR Y6XX/FC F20/TS Y6MS/MD M30/ M40/</v>
      </c>
      <c r="V18" s="7" t="str">
        <f>CONCATENATE([1]光源开孔!Q18,"/",[1]光源开孔!Q19)</f>
        <v>/</v>
      </c>
      <c r="W18" s="7" t="str">
        <f>CONCATENATE([1]光源开孔!R18,"/",[1]光源开孔!R19)</f>
        <v>/</v>
      </c>
      <c r="X18" s="7" t="str">
        <f>CONCATENATE([1]光源开孔!S14)</f>
        <v>CR1511</v>
      </c>
      <c r="Y18" s="7" t="str">
        <f>CONCATENATE([1]光源开孔!T14)</f>
        <v/>
      </c>
      <c r="Z18" s="7" t="str">
        <f>CONCATENATE([1]光源开孔!U14)</f>
        <v/>
      </c>
      <c r="AA18" s="7" t="str">
        <f>CONCATENATE([1]光源开孔!V14)</f>
        <v/>
      </c>
      <c r="AB18" s="7" t="str">
        <f>CONCATENATE([1]光源开孔!W14)</f>
        <v/>
      </c>
      <c r="AC18" s="7" t="str">
        <f>CONCATENATE([1]光源开孔!X14)</f>
        <v/>
      </c>
      <c r="AD18" s="7" t="str">
        <f>CONCATENATE([1]光源开孔!Y14)</f>
        <v/>
      </c>
      <c r="AE18" s="7" t="str">
        <f>CONCATENATE([1]光源开孔!Z14)</f>
        <v/>
      </c>
      <c r="AF18" s="7" t="str">
        <f>CONCATENATE([1]光源开孔!AA14)</f>
        <v/>
      </c>
      <c r="AG18" s="7" t="str">
        <f>CONCATENATE([1]光源开孔!AB14)</f>
        <v/>
      </c>
      <c r="AH18" s="7" t="str">
        <f>CONCATENATE([1]光源开孔!AC14)</f>
        <v/>
      </c>
    </row>
    <row r="19" spans="1:34" ht="30" customHeight="1" x14ac:dyDescent="0.15">
      <c r="A19" s="19"/>
      <c r="B19" s="7" t="s">
        <v>130</v>
      </c>
      <c r="C19" s="7" t="s">
        <v>129</v>
      </c>
      <c r="D19" s="7" t="s">
        <v>128</v>
      </c>
      <c r="E19" s="7" t="s">
        <v>127</v>
      </c>
      <c r="F19" s="7"/>
      <c r="G19" s="7" t="str">
        <f>CONCATENATE([1]光源开孔!B22)</f>
        <v>V13 GEN7/HD9/H15/E-27W/E-35W/E-42W</v>
      </c>
      <c r="H19" s="7" t="str">
        <f>CONCATENATE([1]光源开孔!C22)</f>
        <v>CLU711/CLU712//CLU721/CLU038/CLU03J</v>
      </c>
      <c r="I19" s="7" t="str">
        <f>CONCATENATE([1]光源开孔!D22)</f>
        <v/>
      </c>
      <c r="J19" s="7" t="str">
        <f>CONCATENATE([1]光源开孔!E22)</f>
        <v>HD40/HE15/HE18/HE24/HE30/HM15/HM18/HM24/HM30</v>
      </c>
      <c r="K19" s="7" t="str">
        <f>CONCATENATE([1]光源开孔!F22)</f>
        <v>XUAN1919</v>
      </c>
      <c r="L19" s="7" t="str">
        <f>CONCATENATE([1]光源开孔!G22)</f>
        <v/>
      </c>
      <c r="M19" s="7" t="str">
        <f>CONCATENATE([1]光源开孔!H22)</f>
        <v>2015 H1/2025 H1</v>
      </c>
      <c r="N19" s="7" t="str">
        <f>CONCATENATE([1]光源开孔!I22)</f>
        <v/>
      </c>
      <c r="O19" s="7" t="str">
        <f>CONCATENATE([1]光源开孔!J22)</f>
        <v>CHM-9(XH)CXM-11/CHM-14(AC)/CXM-14(AC)</v>
      </c>
      <c r="P19" s="7" t="str">
        <f>CONCATENATE([1]光源开孔!K22)</f>
        <v/>
      </c>
      <c r="Q19" s="7" t="str">
        <f>CONCATENATE([1]光源开孔!L22)</f>
        <v>S13/S15</v>
      </c>
      <c r="R19" s="7" t="str">
        <f>CONCATENATE([1]光源开孔!M22)</f>
        <v/>
      </c>
      <c r="S19" s="7" t="str">
        <f>CONCATENATE([1]光源开孔!N22)</f>
        <v>LC0X0C/LC0XXD</v>
      </c>
      <c r="T19" s="7" t="str">
        <f>CONCATENATE([1]光源开孔!O22)</f>
        <v>MJT 18W/24W/30W</v>
      </c>
      <c r="U19" s="7" t="str">
        <f>CONCATENATE([1]光源开孔!P22)</f>
        <v>FC F30/F40/MD M50</v>
      </c>
      <c r="V19" s="7" t="str">
        <f>CONCATENATE([1]光源开孔!Q22)</f>
        <v>SLE G6 LES 15/LES 17/SLE G7 LES 13/LES 15</v>
      </c>
      <c r="W19" s="7" t="str">
        <f>CONCATENATE([1]光源开孔!R22)</f>
        <v>XOB14</v>
      </c>
      <c r="X19" s="7" t="str">
        <f>CONCATENATE([1]光源开孔!S15)</f>
        <v/>
      </c>
      <c r="Y19" s="7" t="str">
        <f>CONCATENATE([1]光源开孔!T15)</f>
        <v/>
      </c>
      <c r="Z19" s="7" t="str">
        <f>CONCATENATE([1]光源开孔!U15)</f>
        <v/>
      </c>
      <c r="AA19" s="7" t="str">
        <f>CONCATENATE([1]光源开孔!V15)</f>
        <v/>
      </c>
      <c r="AB19" s="7" t="str">
        <f>CONCATENATE([1]光源开孔!W15)</f>
        <v/>
      </c>
      <c r="AC19" s="7" t="str">
        <f>CONCATENATE([1]光源开孔!X15)</f>
        <v/>
      </c>
      <c r="AD19" s="7" t="str">
        <f>CONCATENATE([1]光源开孔!Y15)</f>
        <v/>
      </c>
      <c r="AE19" s="7" t="str">
        <f>CONCATENATE([1]光源开孔!Z15)</f>
        <v/>
      </c>
      <c r="AF19" s="7" t="str">
        <f>CONCATENATE([1]光源开孔!AA15)</f>
        <v/>
      </c>
      <c r="AG19" s="7" t="str">
        <f>CONCATENATE([1]光源开孔!AB15)</f>
        <v/>
      </c>
      <c r="AH19" s="7" t="str">
        <f>CONCATENATE([1]光源开孔!AC15)</f>
        <v/>
      </c>
    </row>
    <row r="20" spans="1:34" ht="30" customHeight="1" x14ac:dyDescent="0.15">
      <c r="A20" s="19"/>
      <c r="B20" s="7" t="s">
        <v>126</v>
      </c>
      <c r="C20" s="7" t="s">
        <v>125</v>
      </c>
      <c r="D20" s="7" t="s">
        <v>124</v>
      </c>
      <c r="E20" s="7" t="s">
        <v>123</v>
      </c>
      <c r="F20" s="7" t="s">
        <v>122</v>
      </c>
      <c r="G20" s="7" t="str">
        <f>CONCATENATE([1]光源开孔!B6,"/",[1]光源开孔!B10)</f>
        <v>/V10 GEN7/HD6/E-7W/E-13W/E-18W</v>
      </c>
      <c r="H20" s="7" t="str">
        <f>CONCATENATE([1]光源开孔!C6,"/",[1]光源开孔!C10)</f>
        <v>/CLU701/CLU702/CLU7B2/CLU7A2/CLU028/CLU02J</v>
      </c>
      <c r="I20" s="7" t="str">
        <f>CONCATENATE([1]光源开孔!D6,"/",[1]光源开孔!D10)</f>
        <v>/</v>
      </c>
      <c r="J20" s="7" t="str">
        <f>CONCATENATE([1]光源开孔!E6,"/",[1]光源开孔!E10)</f>
        <v>/HM10/HD10/HD13/HD24/HE03/HM03/HE06/HM06/HE09/HM09/HE13/HM13</v>
      </c>
      <c r="K20" s="7" t="str">
        <f>CONCATENATE([1]光源开孔!F6,"/",[1]光源开孔!F10)</f>
        <v>JU1215/XUAN1313</v>
      </c>
      <c r="L20" s="7" t="str">
        <f>CONCATENATE([1]光源开孔!G6,"/",[1]光源开孔!G10)</f>
        <v>/</v>
      </c>
      <c r="M20" s="7" t="str">
        <f>CONCATENATE([1]光源开孔!H6,"/",[1]光源开孔!H10)</f>
        <v>/1309 H1/1312 H1</v>
      </c>
      <c r="N20" s="7" t="str">
        <f>CONCATENATE([1]光源开孔!I6,"/",[1]光源开孔!I10)</f>
        <v>LUXEON COB 1202S/1202HD/</v>
      </c>
      <c r="O20" s="7" t="str">
        <f>CONCATENATE([1]光源开孔!J6,"/",[1]光源开孔!J10)</f>
        <v>/CXM-3/CXM-4/CXM-6(GEN4)/CHM-9(AC)/CLM-9/CXM-9(AC)</v>
      </c>
      <c r="P20" s="7" t="str">
        <f>CONCATENATE([1]光源开孔!K6,"/",[1]光源开孔!K10)</f>
        <v>NTCWS024B/NTCWT012B/</v>
      </c>
      <c r="Q20" s="7" t="str">
        <f>CONCATENATE([1]光源开孔!L6,"/",[1]光源开孔!L10)</f>
        <v>/S9</v>
      </c>
      <c r="R20" s="7" t="str">
        <f>CONCATENATE([1]光源开孔!M6,"/",[1]光源开孔!M10)</f>
        <v>Fortimo 1202/</v>
      </c>
      <c r="S20" s="7" t="str">
        <f>CONCATENATE([1]光源开孔!N6,"/",[1]光源开孔!N10)</f>
        <v>/LC010C/LC00XD/LC013D</v>
      </c>
      <c r="T20" s="7" t="str">
        <f>CONCATENATE([1]光源开孔!O6,"/",[1]光源开孔!O10)</f>
        <v>/MJT 6W/9W12W</v>
      </c>
      <c r="U20" s="7" t="str">
        <f>CONCATENATE([1]光源开孔!P6,"/",[1]光源开孔!P10)</f>
        <v>/HR Y3XX/TS Y3XX/MD M02/M04/M05/M10</v>
      </c>
      <c r="V20" s="7" t="str">
        <f>CONCATENATE([1]光源开孔!Q6,"/",[1]光源开孔!Q10)</f>
        <v>/SLE G6 LES 10/SLE G7 LES 09</v>
      </c>
      <c r="W20" s="7" t="str">
        <f>CONCATENATE([1]光源开孔!R6,"/",[1]光源开孔!R10)</f>
        <v>/XOB06/XOB09</v>
      </c>
      <c r="X20" s="7" t="str">
        <f>CONCATENATE([1]光源开孔!S16)</f>
        <v/>
      </c>
      <c r="Y20" s="7" t="str">
        <f>CONCATENATE([1]光源开孔!T16)</f>
        <v/>
      </c>
      <c r="Z20" s="7" t="str">
        <f>CONCATENATE([1]光源开孔!U16)</f>
        <v/>
      </c>
      <c r="AA20" s="7" t="str">
        <f>CONCATENATE([1]光源开孔!V16)</f>
        <v/>
      </c>
      <c r="AB20" s="7" t="str">
        <f>CONCATENATE([1]光源开孔!W16)</f>
        <v/>
      </c>
      <c r="AC20" s="7" t="str">
        <f>CONCATENATE([1]光源开孔!X16)</f>
        <v/>
      </c>
      <c r="AD20" s="7" t="str">
        <f>CONCATENATE([1]光源开孔!Y16)</f>
        <v/>
      </c>
      <c r="AE20" s="7" t="str">
        <f>CONCATENATE([1]光源开孔!Z16)</f>
        <v/>
      </c>
      <c r="AF20" s="7" t="str">
        <f>CONCATENATE([1]光源开孔!AA16)</f>
        <v/>
      </c>
      <c r="AG20" s="7" t="str">
        <f>CONCATENATE([1]光源开孔!AB16)</f>
        <v/>
      </c>
      <c r="AH20" s="7" t="str">
        <f>CONCATENATE([1]光源开孔!AC16)</f>
        <v/>
      </c>
    </row>
    <row r="21" spans="1:34" ht="30" customHeight="1" x14ac:dyDescent="0.15">
      <c r="A21" s="19"/>
      <c r="B21" s="7" t="s">
        <v>121</v>
      </c>
      <c r="C21" s="7" t="s">
        <v>120</v>
      </c>
      <c r="D21" s="7" t="s">
        <v>119</v>
      </c>
      <c r="E21" s="7" t="s">
        <v>118</v>
      </c>
      <c r="F21" s="7"/>
      <c r="G21" s="7" t="str">
        <f>CONCATENATE([1]光源开孔!B6)</f>
        <v/>
      </c>
      <c r="H21" s="7" t="str">
        <f>CONCATENATE([1]光源开孔!C6)</f>
        <v/>
      </c>
      <c r="I21" s="7" t="str">
        <f>CONCATENATE([1]光源开孔!D6)</f>
        <v/>
      </c>
      <c r="J21" s="7" t="str">
        <f>CONCATENATE([1]光源开孔!E6)</f>
        <v/>
      </c>
      <c r="K21" s="7" t="str">
        <f>CONCATENATE([1]光源开孔!F6)</f>
        <v>JU1215</v>
      </c>
      <c r="L21" s="7" t="str">
        <f>CONCATENATE([1]光源开孔!G6)</f>
        <v/>
      </c>
      <c r="M21" s="7" t="str">
        <f>CONCATENATE([1]光源开孔!H6)</f>
        <v/>
      </c>
      <c r="N21" s="7" t="str">
        <f>CONCATENATE([1]光源开孔!I6)</f>
        <v>LUXEON COB 1202S/1202HD</v>
      </c>
      <c r="O21" s="7" t="str">
        <f>CONCATENATE([1]光源开孔!J6)</f>
        <v/>
      </c>
      <c r="P21" s="7" t="str">
        <f>CONCATENATE([1]光源开孔!K6)</f>
        <v>NTCWS024B/NTCWT012B</v>
      </c>
      <c r="Q21" s="7" t="str">
        <f>CONCATENATE([1]光源开孔!L6)</f>
        <v/>
      </c>
      <c r="R21" s="7" t="str">
        <f>CONCATENATE([1]光源开孔!M6)</f>
        <v>Fortimo 1202</v>
      </c>
      <c r="S21" s="7" t="str">
        <f>CONCATENATE([1]光源开孔!N6)</f>
        <v/>
      </c>
      <c r="T21" s="7" t="str">
        <f>CONCATENATE([1]光源开孔!O6)</f>
        <v/>
      </c>
      <c r="U21" s="7" t="str">
        <f>CONCATENATE([1]光源开孔!P6)</f>
        <v/>
      </c>
      <c r="V21" s="7" t="str">
        <f>CONCATENATE([1]光源开孔!Q6)</f>
        <v/>
      </c>
      <c r="W21" s="7" t="str">
        <f>CONCATENATE([1]光源开孔!R6)</f>
        <v/>
      </c>
      <c r="X21" s="7" t="str">
        <f>CONCATENATE([1]光源开孔!S17)</f>
        <v/>
      </c>
      <c r="Y21" s="7" t="str">
        <f>CONCATENATE([1]光源开孔!T17)</f>
        <v/>
      </c>
      <c r="Z21" s="7" t="str">
        <f>CONCATENATE([1]光源开孔!U17)</f>
        <v/>
      </c>
      <c r="AA21" s="7" t="str">
        <f>CONCATENATE([1]光源开孔!V17)</f>
        <v/>
      </c>
      <c r="AB21" s="7" t="str">
        <f>CONCATENATE([1]光源开孔!W17)</f>
        <v/>
      </c>
      <c r="AC21" s="7" t="str">
        <f>CONCATENATE([1]光源开孔!X17)</f>
        <v/>
      </c>
      <c r="AD21" s="7" t="str">
        <f>CONCATENATE([1]光源开孔!Y17)</f>
        <v/>
      </c>
      <c r="AE21" s="7" t="str">
        <f>CONCATENATE([1]光源开孔!Z17)</f>
        <v/>
      </c>
      <c r="AF21" s="7" t="str">
        <f>CONCATENATE([1]光源开孔!AA17)</f>
        <v/>
      </c>
      <c r="AG21" s="7" t="str">
        <f>CONCATENATE([1]光源开孔!AB17)</f>
        <v/>
      </c>
      <c r="AH21" s="7" t="str">
        <f>CONCATENATE([1]光源开孔!AC17)</f>
        <v/>
      </c>
    </row>
    <row r="22" spans="1:34" ht="30" customHeight="1" x14ac:dyDescent="0.15">
      <c r="A22" s="19"/>
      <c r="B22" s="7" t="s">
        <v>117</v>
      </c>
      <c r="C22" s="7" t="s">
        <v>116</v>
      </c>
      <c r="D22" s="7" t="s">
        <v>115</v>
      </c>
      <c r="E22" s="7" t="s">
        <v>114</v>
      </c>
      <c r="F22" s="7"/>
      <c r="G22" s="7" t="str">
        <f>CONCATENATE([1]光源开孔!B24)</f>
        <v/>
      </c>
      <c r="H22" s="7" t="str">
        <f>CONCATENATE([1]光源开孔!C24)</f>
        <v/>
      </c>
      <c r="I22" s="7" t="str">
        <f>CONCATENATE([1]光源开孔!D24)</f>
        <v/>
      </c>
      <c r="J22" s="7" t="str">
        <f>CONCATENATE([1]光源开孔!E24)</f>
        <v/>
      </c>
      <c r="K22" s="7" t="str">
        <f>CONCATENATE([1]光源开孔!F24)</f>
        <v>JU2024</v>
      </c>
      <c r="L22" s="7" t="str">
        <f>CONCATENATE([1]光源开孔!G24)</f>
        <v/>
      </c>
      <c r="M22" s="7" t="str">
        <f>CONCATENATE([1]光源开孔!H24)</f>
        <v/>
      </c>
      <c r="N22" s="7" t="str">
        <f>CONCATENATE([1]光源开孔!I24)</f>
        <v>LUXEON COB 1204/1205/1208</v>
      </c>
      <c r="O22" s="7" t="str">
        <f>CONCATENATE([1]光源开孔!J24)</f>
        <v/>
      </c>
      <c r="P22" s="7" t="str">
        <f>CONCATENATE([1]光源开孔!K24)</f>
        <v/>
      </c>
      <c r="Q22" s="7" t="str">
        <f>CONCATENATE([1]光源开孔!L24)</f>
        <v/>
      </c>
      <c r="R22" s="7" t="str">
        <f>CONCATENATE([1]光源开孔!M24)</f>
        <v>Fortimo 1205/Fortimo 1208</v>
      </c>
      <c r="S22" s="7" t="str">
        <f>CONCATENATE([1]光源开孔!N24)</f>
        <v/>
      </c>
      <c r="T22" s="7" t="str">
        <f>CONCATENATE([1]光源开孔!O24)</f>
        <v/>
      </c>
      <c r="U22" s="7" t="str">
        <f>CONCATENATE([1]光源开孔!P24)</f>
        <v/>
      </c>
      <c r="V22" s="7" t="str">
        <f>CONCATENATE([1]光源开孔!Q24)</f>
        <v/>
      </c>
      <c r="W22" s="7" t="str">
        <f>CONCATENATE([1]光源开孔!R24)</f>
        <v/>
      </c>
      <c r="X22" s="7" t="str">
        <f>CONCATENATE([1]光源开孔!S18)</f>
        <v/>
      </c>
      <c r="Y22" s="7" t="str">
        <f>CONCATENATE([1]光源开孔!T18)</f>
        <v/>
      </c>
      <c r="Z22" s="7" t="str">
        <f>CONCATENATE([1]光源开孔!U18)</f>
        <v/>
      </c>
      <c r="AA22" s="7" t="str">
        <f>CONCATENATE([1]光源开孔!V18)</f>
        <v/>
      </c>
      <c r="AB22" s="7" t="str">
        <f>CONCATENATE([1]光源开孔!W18)</f>
        <v/>
      </c>
      <c r="AC22" s="7" t="str">
        <f>CONCATENATE([1]光源开孔!X18)</f>
        <v/>
      </c>
      <c r="AD22" s="7" t="str">
        <f>CONCATENATE([1]光源开孔!Y18)</f>
        <v/>
      </c>
      <c r="AE22" s="7" t="str">
        <f>CONCATENATE([1]光源开孔!Z18)</f>
        <v/>
      </c>
      <c r="AF22" s="7" t="str">
        <f>CONCATENATE([1]光源开孔!AA18)</f>
        <v/>
      </c>
      <c r="AG22" s="7" t="str">
        <f>CONCATENATE([1]光源开孔!AB18)</f>
        <v/>
      </c>
      <c r="AH22" s="7" t="str">
        <f>CONCATENATE([1]光源开孔!AC18)</f>
        <v/>
      </c>
    </row>
    <row r="23" spans="1:34" ht="30" customHeight="1" x14ac:dyDescent="0.15">
      <c r="A23" s="19"/>
      <c r="B23" s="21" t="s">
        <v>113</v>
      </c>
      <c r="C23" s="21" t="s">
        <v>112</v>
      </c>
      <c r="D23" s="21" t="s">
        <v>111</v>
      </c>
      <c r="E23" s="7" t="s">
        <v>110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30" hidden="1" customHeight="1" x14ac:dyDescent="0.15">
      <c r="A24" s="19"/>
      <c r="B24" s="7" t="s">
        <v>109</v>
      </c>
      <c r="C24" s="7" t="s">
        <v>108</v>
      </c>
      <c r="D24" s="7" t="s">
        <v>107</v>
      </c>
      <c r="E24" s="7" t="s">
        <v>106</v>
      </c>
      <c r="F24" s="7"/>
      <c r="G24" s="7" t="str">
        <f>CONCATENATE('光源支架-双色温光源'!G23)</f>
        <v>Vesta DTW 6mm/Vesta DTW 9mm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 t="str">
        <f>CONCATENATE([1]光源开孔!S19)</f>
        <v>CR1814</v>
      </c>
      <c r="Y24" s="7" t="str">
        <f>CONCATENATE([1]光源开孔!T19)</f>
        <v/>
      </c>
      <c r="Z24" s="7" t="str">
        <f>CONCATENATE([1]光源开孔!U19)</f>
        <v/>
      </c>
      <c r="AA24" s="7" t="str">
        <f>CONCATENATE([1]光源开孔!V19)</f>
        <v/>
      </c>
      <c r="AB24" s="7" t="str">
        <f>CONCATENATE([1]光源开孔!W19)</f>
        <v/>
      </c>
      <c r="AC24" s="7" t="str">
        <f>CONCATENATE([1]光源开孔!X19)</f>
        <v/>
      </c>
      <c r="AD24" s="7" t="str">
        <f>CONCATENATE([1]光源开孔!Y19)</f>
        <v/>
      </c>
      <c r="AE24" s="7" t="str">
        <f>CONCATENATE([1]光源开孔!Z19)</f>
        <v/>
      </c>
      <c r="AF24" s="7" t="str">
        <f>CONCATENATE([1]光源开孔!AA19)</f>
        <v/>
      </c>
      <c r="AG24" s="7" t="str">
        <f>CONCATENATE([1]光源开孔!AB19)</f>
        <v/>
      </c>
      <c r="AH24" s="7" t="str">
        <f>CONCATENATE([1]光源开孔!AC19)</f>
        <v/>
      </c>
    </row>
    <row r="25" spans="1:34" ht="30" hidden="1" customHeight="1" x14ac:dyDescent="0.15">
      <c r="A25" s="19"/>
      <c r="B25" s="7" t="s">
        <v>105</v>
      </c>
      <c r="C25" s="7" t="s">
        <v>104</v>
      </c>
      <c r="D25" s="7" t="s">
        <v>103</v>
      </c>
      <c r="E25" s="7" t="s">
        <v>102</v>
      </c>
      <c r="F25" s="7"/>
      <c r="G25" s="7" t="str">
        <f>CONCATENATE('光源支架-双色温光源'!G24)</f>
        <v>Vesta NTW 9mm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tr">
        <f>CONCATENATE([1]光源开孔!S20)</f>
        <v/>
      </c>
      <c r="Y25" s="7" t="str">
        <f>CONCATENATE([1]光源开孔!T20)</f>
        <v/>
      </c>
      <c r="Z25" s="7" t="str">
        <f>CONCATENATE([1]光源开孔!U20)</f>
        <v/>
      </c>
      <c r="AA25" s="7" t="str">
        <f>CONCATENATE([1]光源开孔!V20)</f>
        <v/>
      </c>
      <c r="AB25" s="7" t="str">
        <f>CONCATENATE([1]光源开孔!W20)</f>
        <v/>
      </c>
      <c r="AC25" s="7" t="str">
        <f>CONCATENATE([1]光源开孔!X20)</f>
        <v/>
      </c>
      <c r="AD25" s="7" t="str">
        <f>CONCATENATE([1]光源开孔!Y20)</f>
        <v/>
      </c>
      <c r="AE25" s="7" t="str">
        <f>CONCATENATE([1]光源开孔!Z20)</f>
        <v/>
      </c>
      <c r="AF25" s="7" t="str">
        <f>CONCATENATE([1]光源开孔!AA20)</f>
        <v/>
      </c>
      <c r="AG25" s="7" t="str">
        <f>CONCATENATE([1]光源开孔!AB20)</f>
        <v/>
      </c>
      <c r="AH25" s="7" t="str">
        <f>CONCATENATE([1]光源开孔!AC20)</f>
        <v/>
      </c>
    </row>
    <row r="26" spans="1:34" ht="30" hidden="1" customHeight="1" x14ac:dyDescent="0.15">
      <c r="A26" s="19"/>
      <c r="B26" s="7" t="s">
        <v>101</v>
      </c>
      <c r="C26" s="7" t="s">
        <v>100</v>
      </c>
      <c r="D26" s="7" t="s">
        <v>99</v>
      </c>
      <c r="E26" s="7" t="s">
        <v>98</v>
      </c>
      <c r="F26" s="7"/>
      <c r="G26" s="7" t="str">
        <f>CONCATENATE('光源支架-双色温光源'!G25)</f>
        <v>Vesta NTW 13mm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 t="str">
        <f>CONCATENATE([1]光源开孔!S21)</f>
        <v/>
      </c>
      <c r="Y26" s="7" t="str">
        <f>CONCATENATE([1]光源开孔!T21)</f>
        <v/>
      </c>
      <c r="Z26" s="7" t="str">
        <f>CONCATENATE([1]光源开孔!U21)</f>
        <v/>
      </c>
      <c r="AA26" s="7" t="str">
        <f>CONCATENATE([1]光源开孔!V21)</f>
        <v/>
      </c>
      <c r="AB26" s="7" t="str">
        <f>CONCATENATE([1]光源开孔!W21)</f>
        <v/>
      </c>
      <c r="AC26" s="7" t="str">
        <f>CONCATENATE([1]光源开孔!X21)</f>
        <v/>
      </c>
      <c r="AD26" s="7" t="str">
        <f>CONCATENATE([1]光源开孔!Y21)</f>
        <v/>
      </c>
      <c r="AE26" s="7" t="str">
        <f>CONCATENATE([1]光源开孔!Z21)</f>
        <v/>
      </c>
      <c r="AF26" s="7" t="str">
        <f>CONCATENATE([1]光源开孔!AA21)</f>
        <v/>
      </c>
      <c r="AG26" s="7" t="str">
        <f>CONCATENATE([1]光源开孔!AB21)</f>
        <v/>
      </c>
      <c r="AH26" s="7" t="str">
        <f>CONCATENATE([1]光源开孔!AC21)</f>
        <v/>
      </c>
    </row>
    <row r="27" spans="1:34" ht="30" hidden="1" customHeight="1" x14ac:dyDescent="0.15">
      <c r="A27" s="19"/>
      <c r="B27" s="7" t="s">
        <v>97</v>
      </c>
      <c r="C27" s="7" t="s">
        <v>96</v>
      </c>
      <c r="D27" s="7" t="s">
        <v>95</v>
      </c>
      <c r="E27" s="7" t="s">
        <v>94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 t="str">
        <f>CONCATENATE([1]光源开孔!S22)</f>
        <v>CL2517</v>
      </c>
      <c r="Y27" s="7" t="str">
        <f>CONCATENATE([1]光源开孔!T22)</f>
        <v/>
      </c>
      <c r="Z27" s="7" t="str">
        <f>CONCATENATE([1]光源开孔!U22)</f>
        <v/>
      </c>
      <c r="AA27" s="7" t="str">
        <f>CONCATENATE([1]光源开孔!V22)</f>
        <v/>
      </c>
      <c r="AB27" s="7" t="str">
        <f>CONCATENATE([1]光源开孔!W22)</f>
        <v/>
      </c>
      <c r="AC27" s="7" t="str">
        <f>CONCATENATE([1]光源开孔!X22)</f>
        <v/>
      </c>
      <c r="AD27" s="7" t="str">
        <f>CONCATENATE([1]光源开孔!Y22)</f>
        <v/>
      </c>
      <c r="AE27" s="7" t="str">
        <f>CONCATENATE([1]光源开孔!Z22)</f>
        <v/>
      </c>
      <c r="AF27" s="7" t="str">
        <f>CONCATENATE([1]光源开孔!AA22)</f>
        <v/>
      </c>
      <c r="AG27" s="7" t="str">
        <f>CONCATENATE([1]光源开孔!AB22)</f>
        <v/>
      </c>
      <c r="AH27" s="7" t="str">
        <f>CONCATENATE([1]光源开孔!AC22)</f>
        <v/>
      </c>
    </row>
    <row r="28" spans="1:34" ht="30" hidden="1" customHeight="1" x14ac:dyDescent="0.15">
      <c r="A28" s="19"/>
      <c r="B28" s="7" t="s">
        <v>93</v>
      </c>
      <c r="C28" s="7" t="s">
        <v>92</v>
      </c>
      <c r="D28" s="7" t="s">
        <v>91</v>
      </c>
      <c r="E28" s="7" t="s">
        <v>90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 t="str">
        <f>CONCATENATE([1]光源开孔!S23)</f>
        <v/>
      </c>
      <c r="Y28" s="7" t="str">
        <f>CONCATENATE([1]光源开孔!T23)</f>
        <v/>
      </c>
      <c r="Z28" s="7" t="str">
        <f>CONCATENATE([1]光源开孔!U23)</f>
        <v/>
      </c>
      <c r="AA28" s="7" t="str">
        <f>CONCATENATE([1]光源开孔!V23)</f>
        <v/>
      </c>
      <c r="AB28" s="7" t="str">
        <f>CONCATENATE([1]光源开孔!W23)</f>
        <v/>
      </c>
      <c r="AC28" s="7" t="str">
        <f>CONCATENATE([1]光源开孔!X23)</f>
        <v/>
      </c>
      <c r="AD28" s="7" t="str">
        <f>CONCATENATE([1]光源开孔!Y23)</f>
        <v/>
      </c>
      <c r="AE28" s="7" t="str">
        <f>CONCATENATE([1]光源开孔!Z23)</f>
        <v/>
      </c>
      <c r="AF28" s="7" t="str">
        <f>CONCATENATE([1]光源开孔!AA23)</f>
        <v/>
      </c>
      <c r="AG28" s="7" t="str">
        <f>CONCATENATE([1]光源开孔!AB23)</f>
        <v/>
      </c>
      <c r="AH28" s="7" t="str">
        <f>CONCATENATE([1]光源开孔!AC23)</f>
        <v/>
      </c>
    </row>
    <row r="29" spans="1:34" ht="30" hidden="1" customHeight="1" x14ac:dyDescent="0.15">
      <c r="A29" s="19"/>
      <c r="B29" s="7" t="s">
        <v>89</v>
      </c>
      <c r="C29" s="7" t="s">
        <v>88</v>
      </c>
      <c r="D29" s="7" t="s">
        <v>87</v>
      </c>
      <c r="E29" s="7" t="s">
        <v>86</v>
      </c>
      <c r="F29" s="20"/>
      <c r="G29" s="7" t="str">
        <f>CONCATENATE('光源支架-双色温光源'!G28)</f>
        <v>Vesta NTW 6mm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 t="str">
        <f>CONCATENATE([1]光源开孔!S24)</f>
        <v/>
      </c>
      <c r="Y29" s="7" t="str">
        <f>CONCATENATE([1]光源开孔!T24)</f>
        <v/>
      </c>
      <c r="Z29" s="7" t="str">
        <f>CONCATENATE([1]光源开孔!U24)</f>
        <v/>
      </c>
      <c r="AA29" s="7" t="str">
        <f>CONCATENATE([1]光源开孔!V24)</f>
        <v/>
      </c>
      <c r="AB29" s="7" t="str">
        <f>CONCATENATE([1]光源开孔!W24)</f>
        <v/>
      </c>
      <c r="AC29" s="7" t="str">
        <f>CONCATENATE([1]光源开孔!X24)</f>
        <v/>
      </c>
      <c r="AD29" s="7" t="str">
        <f>CONCATENATE([1]光源开孔!Y24)</f>
        <v/>
      </c>
      <c r="AE29" s="7" t="str">
        <f>CONCATENATE([1]光源开孔!Z24)</f>
        <v/>
      </c>
      <c r="AF29" s="7" t="str">
        <f>CONCATENATE([1]光源开孔!AA24)</f>
        <v/>
      </c>
      <c r="AG29" s="7" t="str">
        <f>CONCATENATE([1]光源开孔!AB24)</f>
        <v/>
      </c>
      <c r="AH29" s="7" t="str">
        <f>CONCATENATE([1]光源开孔!AC24)</f>
        <v/>
      </c>
    </row>
    <row r="30" spans="1:34" s="3" customFormat="1" ht="30" hidden="1" customHeight="1" x14ac:dyDescent="0.15">
      <c r="A30" s="19"/>
      <c r="B30" s="7" t="s">
        <v>85</v>
      </c>
      <c r="C30" s="7" t="s">
        <v>84</v>
      </c>
      <c r="D30" s="7" t="s">
        <v>83</v>
      </c>
      <c r="E30" s="7" t="s">
        <v>82</v>
      </c>
      <c r="F30" s="5"/>
      <c r="G30" s="7" t="str">
        <f>CONCATENATE('光源支架-双色温光源'!G29)</f>
        <v>Vesta DTW 13mm/Vesta DTW 15mm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 t="str">
        <f>CONCATENATE([1]光源开孔!S25)</f>
        <v/>
      </c>
      <c r="Y30" s="7" t="str">
        <f>CONCATENATE([1]光源开孔!T25)</f>
        <v/>
      </c>
      <c r="Z30" s="7" t="str">
        <f>CONCATENATE([1]光源开孔!U25)</f>
        <v/>
      </c>
      <c r="AA30" s="7" t="str">
        <f>CONCATENATE([1]光源开孔!V25)</f>
        <v/>
      </c>
      <c r="AB30" s="7" t="str">
        <f>CONCATENATE([1]光源开孔!W25)</f>
        <v/>
      </c>
      <c r="AC30" s="7" t="str">
        <f>CONCATENATE([1]光源开孔!X25)</f>
        <v/>
      </c>
      <c r="AD30" s="7" t="str">
        <f>CONCATENATE([1]光源开孔!Y25)</f>
        <v/>
      </c>
      <c r="AE30" s="7" t="str">
        <f>CONCATENATE([1]光源开孔!Z25)</f>
        <v/>
      </c>
      <c r="AF30" s="7" t="str">
        <f>CONCATENATE([1]光源开孔!AA25)</f>
        <v/>
      </c>
      <c r="AG30" s="7" t="str">
        <f>CONCATENATE([1]光源开孔!AB25)</f>
        <v/>
      </c>
      <c r="AH30" s="7" t="str">
        <f>CONCATENATE([1]光源开孔!AC25)</f>
        <v/>
      </c>
    </row>
    <row r="31" spans="1:34" s="3" customFormat="1" ht="30" hidden="1" customHeight="1" x14ac:dyDescent="0.15">
      <c r="A31" s="19"/>
      <c r="B31" s="17" t="s">
        <v>81</v>
      </c>
      <c r="C31" s="17" t="s">
        <v>80</v>
      </c>
      <c r="D31" s="17" t="s">
        <v>79</v>
      </c>
      <c r="E31" s="17" t="s">
        <v>78</v>
      </c>
      <c r="F31" s="5"/>
      <c r="G31" s="17" t="str">
        <f>CONCATENATE('光源支架-双色温光源'!G30)</f>
        <v>Vesta NTW 15mm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 t="str">
        <f>CONCATENATE([1]光源开孔!S26)</f>
        <v/>
      </c>
      <c r="Y31" s="17" t="str">
        <f>CONCATENATE([1]光源开孔!T26)</f>
        <v/>
      </c>
      <c r="Z31" s="17" t="str">
        <f>CONCATENATE([1]光源开孔!U26)</f>
        <v/>
      </c>
      <c r="AA31" s="17" t="str">
        <f>CONCATENATE([1]光源开孔!V26)</f>
        <v/>
      </c>
      <c r="AB31" s="17" t="str">
        <f>CONCATENATE([1]光源开孔!W26)</f>
        <v/>
      </c>
      <c r="AC31" s="17" t="str">
        <f>CONCATENATE([1]光源开孔!X26)</f>
        <v/>
      </c>
      <c r="AD31" s="17" t="str">
        <f>CONCATENATE([1]光源开孔!Y26)</f>
        <v/>
      </c>
      <c r="AE31" s="17" t="str">
        <f>CONCATENATE([1]光源开孔!Z26)</f>
        <v/>
      </c>
      <c r="AF31" s="17" t="str">
        <f>CONCATENATE([1]光源开孔!AA26)</f>
        <v/>
      </c>
      <c r="AG31" s="17" t="str">
        <f>CONCATENATE([1]光源开孔!AB26)</f>
        <v/>
      </c>
      <c r="AH31" s="17" t="str">
        <f>CONCATENATE([1]光源开孔!AC26)</f>
        <v/>
      </c>
    </row>
    <row r="32" spans="1:34" s="3" customFormat="1" ht="30" hidden="1" customHeight="1" x14ac:dyDescent="0.15">
      <c r="A32" s="18"/>
      <c r="B32" s="17" t="s">
        <v>77</v>
      </c>
      <c r="C32" s="17" t="s">
        <v>76</v>
      </c>
      <c r="D32" s="17" t="s">
        <v>75</v>
      </c>
      <c r="E32" s="17" t="s">
        <v>74</v>
      </c>
      <c r="F32" s="5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1:34" s="15" customFormat="1" ht="30" customHeight="1" x14ac:dyDescent="0.15">
      <c r="A33" s="16" t="s">
        <v>73</v>
      </c>
      <c r="B33" s="6" t="s">
        <v>72</v>
      </c>
      <c r="C33" s="6" t="s">
        <v>71</v>
      </c>
      <c r="D33" s="6" t="s">
        <v>70</v>
      </c>
      <c r="E33" s="6" t="s">
        <v>69</v>
      </c>
      <c r="F33" s="6"/>
      <c r="G33" s="6" t="str">
        <f>CONCATENATE(G18)</f>
        <v>/H12</v>
      </c>
      <c r="H33" s="6" t="str">
        <f>CONCATENATE(H18)</f>
        <v>/</v>
      </c>
      <c r="I33" s="6" t="str">
        <f>CONCATENATE(I18)</f>
        <v>/CXA18XX/CXB18XX/CMA18XX</v>
      </c>
      <c r="J33" s="6" t="str">
        <f>CONCATENATE(J18)</f>
        <v>/</v>
      </c>
      <c r="K33" s="6" t="str">
        <f>CONCATENATE(K18)</f>
        <v>/</v>
      </c>
      <c r="L33" s="6" t="str">
        <f>CONCATENATE(L18)</f>
        <v>/HRB12XX</v>
      </c>
      <c r="M33" s="6" t="str">
        <f>CONCATENATE(M18)</f>
        <v>/1820 HO/1820 HE</v>
      </c>
      <c r="N33" s="6" t="str">
        <f>CONCATENATE(N18)</f>
        <v>/LUXEON CX PLUS CoB L04F12/L05F12/L08F14</v>
      </c>
      <c r="O33" s="6" t="str">
        <f>CONCATENATE(O18)</f>
        <v>/</v>
      </c>
      <c r="P33" s="6" t="str">
        <f>CONCATENATE(P18)</f>
        <v>/</v>
      </c>
      <c r="Q33" s="6" t="str">
        <f>CONCATENATE(Q18)</f>
        <v>/</v>
      </c>
      <c r="R33" s="6" t="str">
        <f>CONCATENATE(R18)</f>
        <v>/CertaFlux 1204/1205/1208</v>
      </c>
      <c r="S33" s="6" t="str">
        <f>CONCATENATE(S18)</f>
        <v>/</v>
      </c>
      <c r="T33" s="6" t="str">
        <f>CONCATENATE(T18)</f>
        <v>/</v>
      </c>
      <c r="U33" s="6" t="str">
        <f>CONCATENATE(U18)</f>
        <v>HR Y6XX/FR Y6XX/FC F20/TS Y6MS/MD M30/ M40/</v>
      </c>
      <c r="V33" s="6" t="str">
        <f>CONCATENATE(V18)</f>
        <v>/</v>
      </c>
      <c r="W33" s="6" t="str">
        <f>CONCATENATE(W18)</f>
        <v>/</v>
      </c>
      <c r="X33" s="6" t="str">
        <f>CONCATENATE([1]光源开孔!S27)</f>
        <v>CR2421</v>
      </c>
      <c r="Y33" s="6" t="str">
        <f>CONCATENATE([1]光源开孔!T27)</f>
        <v/>
      </c>
      <c r="Z33" s="6" t="str">
        <f>CONCATENATE([1]光源开孔!U27)</f>
        <v/>
      </c>
      <c r="AA33" s="6" t="str">
        <f>CONCATENATE([1]光源开孔!V27)</f>
        <v/>
      </c>
      <c r="AB33" s="6" t="str">
        <f>CONCATENATE([1]光源开孔!W27)</f>
        <v/>
      </c>
      <c r="AC33" s="6" t="str">
        <f>CONCATENATE([1]光源开孔!X27)</f>
        <v/>
      </c>
      <c r="AD33" s="6" t="str">
        <f>CONCATENATE([1]光源开孔!Y27)</f>
        <v/>
      </c>
      <c r="AE33" s="6" t="str">
        <f>CONCATENATE([1]光源开孔!Z27)</f>
        <v/>
      </c>
      <c r="AF33" s="6" t="str">
        <f>CONCATENATE([1]光源开孔!AA27)</f>
        <v/>
      </c>
      <c r="AG33" s="6" t="str">
        <f>CONCATENATE([1]光源开孔!AB27)</f>
        <v/>
      </c>
      <c r="AH33" s="6" t="str">
        <f>CONCATENATE([1]光源开孔!AC27)</f>
        <v/>
      </c>
    </row>
    <row r="34" spans="1:34" s="15" customFormat="1" ht="30" customHeight="1" x14ac:dyDescent="0.15">
      <c r="A34" s="9"/>
      <c r="B34" s="6" t="s">
        <v>68</v>
      </c>
      <c r="C34" s="6" t="s">
        <v>67</v>
      </c>
      <c r="D34" s="6" t="s">
        <v>66</v>
      </c>
      <c r="E34" s="6" t="s">
        <v>65</v>
      </c>
      <c r="F34" s="6"/>
      <c r="G34" s="6" t="str">
        <f>CONCATENATE([1]光源开孔!B10)</f>
        <v>V10 GEN7/HD6/E-7W/E-13W/E-18W</v>
      </c>
      <c r="H34" s="6" t="str">
        <f>CONCATENATE([1]光源开孔!C10)</f>
        <v>CLU701/CLU702/CLU7B2/CLU7A2/CLU028/CLU02J</v>
      </c>
      <c r="I34" s="6" t="str">
        <f>CONCATENATE([1]光源开孔!D10)</f>
        <v/>
      </c>
      <c r="J34" s="6" t="str">
        <f>CONCATENATE([1]光源开孔!E10)</f>
        <v>HM10/HD10/HD13/HD24/HE03/HM03/HE06/HM06/HE09/HM09/HE13/HM13</v>
      </c>
      <c r="K34" s="6" t="str">
        <f>CONCATENATE([1]光源开孔!F10)</f>
        <v>XUAN1313</v>
      </c>
      <c r="L34" s="6" t="str">
        <f>CONCATENATE([1]光源开孔!G10)</f>
        <v/>
      </c>
      <c r="M34" s="6" t="str">
        <f>CONCATENATE([1]光源开孔!H10)</f>
        <v>1309 H1/1312 H1</v>
      </c>
      <c r="N34" s="6" t="str">
        <f>CONCATENATE([1]光源开孔!I10)</f>
        <v/>
      </c>
      <c r="O34" s="6" t="str">
        <f>CONCATENATE([1]光源开孔!J10)</f>
        <v>CXM-3/CXM-4/CXM-6(GEN4)/CHM-9(AC)/CLM-9/CXM-9(AC)</v>
      </c>
      <c r="P34" s="6" t="str">
        <f>CONCATENATE([1]光源开孔!K10)</f>
        <v/>
      </c>
      <c r="Q34" s="6" t="str">
        <f>CONCATENATE([1]光源开孔!L10)</f>
        <v>S9</v>
      </c>
      <c r="R34" s="6" t="str">
        <f>CONCATENATE([1]光源开孔!M10)</f>
        <v/>
      </c>
      <c r="S34" s="6" t="str">
        <f>CONCATENATE([1]光源开孔!N10)</f>
        <v>LC010C/LC00XD/LC013D</v>
      </c>
      <c r="T34" s="6" t="str">
        <f>CONCATENATE([1]光源开孔!O10)</f>
        <v>MJT 6W/9W12W</v>
      </c>
      <c r="U34" s="6" t="str">
        <f>CONCATENATE([1]光源开孔!P10)</f>
        <v>HR Y3XX/TS Y3XX/MD M02/M04/M05/M10</v>
      </c>
      <c r="V34" s="6" t="str">
        <f>CONCATENATE([1]光源开孔!Q10)</f>
        <v>SLE G6 LES 10/SLE G7 LES 09</v>
      </c>
      <c r="W34" s="6" t="str">
        <f>CONCATENATE([1]光源开孔!R10)</f>
        <v>XOB06/XOB09</v>
      </c>
      <c r="X34" s="6" t="str">
        <f>CONCATENATE([1]光源开孔!S28)</f>
        <v/>
      </c>
      <c r="Y34" s="6" t="str">
        <f>CONCATENATE([1]光源开孔!T28)</f>
        <v/>
      </c>
      <c r="Z34" s="6" t="str">
        <f>CONCATENATE([1]光源开孔!U28)</f>
        <v/>
      </c>
      <c r="AA34" s="6" t="str">
        <f>CONCATENATE([1]光源开孔!V28)</f>
        <v/>
      </c>
      <c r="AB34" s="6" t="str">
        <f>CONCATENATE([1]光源开孔!W28)</f>
        <v/>
      </c>
      <c r="AC34" s="6" t="str">
        <f>CONCATENATE([1]光源开孔!X28)</f>
        <v/>
      </c>
      <c r="AD34" s="6" t="str">
        <f>CONCATENATE([1]光源开孔!Y28)</f>
        <v/>
      </c>
      <c r="AE34" s="6" t="str">
        <f>CONCATENATE([1]光源开孔!Z28)</f>
        <v/>
      </c>
      <c r="AF34" s="6" t="str">
        <f>CONCATENATE([1]光源开孔!AA28)</f>
        <v/>
      </c>
      <c r="AG34" s="6" t="str">
        <f>CONCATENATE([1]光源开孔!AB28)</f>
        <v/>
      </c>
      <c r="AH34" s="6" t="str">
        <f>CONCATENATE([1]光源开孔!AC28)</f>
        <v/>
      </c>
    </row>
    <row r="35" spans="1:34" s="15" customFormat="1" ht="30" customHeight="1" x14ac:dyDescent="0.15">
      <c r="A35" s="9"/>
      <c r="B35" s="6" t="s">
        <v>64</v>
      </c>
      <c r="C35" s="6" t="s">
        <v>63</v>
      </c>
      <c r="D35" s="6" t="s">
        <v>62</v>
      </c>
      <c r="E35" s="6" t="s">
        <v>61</v>
      </c>
      <c r="F35" s="6"/>
      <c r="G35" s="6" t="str">
        <f>CONCATENATE([1]光源开孔!B13)</f>
        <v/>
      </c>
      <c r="H35" s="6" t="str">
        <f>CONCATENATE([1]光源开孔!C13)</f>
        <v/>
      </c>
      <c r="I35" s="6" t="str">
        <f>CONCATENATE([1]光源开孔!D13)</f>
        <v/>
      </c>
      <c r="J35" s="6" t="str">
        <f>CONCATENATE([1]光源开孔!E13)</f>
        <v/>
      </c>
      <c r="K35" s="6" t="str">
        <f>CONCATENATE([1]光源开孔!F13)</f>
        <v/>
      </c>
      <c r="L35" s="6" t="str">
        <f>CONCATENATE([1]光源开孔!G13)</f>
        <v/>
      </c>
      <c r="M35" s="6" t="str">
        <f>CONCATENATE([1]光源开孔!H13)</f>
        <v/>
      </c>
      <c r="N35" s="6" t="str">
        <f>CONCATENATE([1]光源开孔!I13)</f>
        <v/>
      </c>
      <c r="O35" s="6" t="str">
        <f>CONCATENATE([1]光源开孔!J13)</f>
        <v>CHM-9(AA)/CXM-9(AA)</v>
      </c>
      <c r="P35" s="6" t="str">
        <f>CONCATENATE([1]光源开孔!K13)</f>
        <v/>
      </c>
      <c r="Q35" s="6" t="str">
        <f>CONCATENATE([1]光源开孔!L13)</f>
        <v/>
      </c>
      <c r="R35" s="6" t="str">
        <f>CONCATENATE([1]光源开孔!M13)</f>
        <v/>
      </c>
      <c r="S35" s="6" t="str">
        <f>CONCATENATE([1]光源开孔!N13)</f>
        <v/>
      </c>
      <c r="T35" s="6" t="str">
        <f>CONCATENATE([1]光源开孔!O13)</f>
        <v/>
      </c>
      <c r="U35" s="6" t="str">
        <f>CONCATENATE([1]光源开孔!P13)</f>
        <v/>
      </c>
      <c r="V35" s="6" t="str">
        <f>CONCATENATE([1]光源开孔!Q13)</f>
        <v/>
      </c>
      <c r="W35" s="6" t="str">
        <f>CONCATENATE([1]光源开孔!R13)</f>
        <v/>
      </c>
      <c r="X35" s="6" t="str">
        <f>CONCATENATE([1]光源开孔!S29)</f>
        <v/>
      </c>
      <c r="Y35" s="6" t="str">
        <f>CONCATENATE([1]光源开孔!T29)</f>
        <v/>
      </c>
      <c r="Z35" s="6" t="str">
        <f>CONCATENATE([1]光源开孔!U29)</f>
        <v/>
      </c>
      <c r="AA35" s="6" t="str">
        <f>CONCATENATE([1]光源开孔!V29)</f>
        <v/>
      </c>
      <c r="AB35" s="6" t="str">
        <f>CONCATENATE([1]光源开孔!W29)</f>
        <v/>
      </c>
      <c r="AC35" s="6" t="str">
        <f>CONCATENATE([1]光源开孔!X29)</f>
        <v/>
      </c>
      <c r="AD35" s="6" t="str">
        <f>CONCATENATE([1]光源开孔!Y29)</f>
        <v/>
      </c>
      <c r="AE35" s="6" t="str">
        <f>CONCATENATE([1]光源开孔!Z29)</f>
        <v/>
      </c>
      <c r="AF35" s="6" t="str">
        <f>CONCATENATE([1]光源开孔!AA29)</f>
        <v/>
      </c>
      <c r="AG35" s="6" t="str">
        <f>CONCATENATE([1]光源开孔!AB29)</f>
        <v/>
      </c>
      <c r="AH35" s="6" t="str">
        <f>CONCATENATE([1]光源开孔!AC29)</f>
        <v/>
      </c>
    </row>
    <row r="36" spans="1:34" s="15" customFormat="1" ht="30" customHeight="1" x14ac:dyDescent="0.15">
      <c r="A36" s="9"/>
      <c r="B36" s="6" t="s">
        <v>60</v>
      </c>
      <c r="C36" s="6" t="s">
        <v>59</v>
      </c>
      <c r="D36" s="6" t="s">
        <v>58</v>
      </c>
      <c r="E36" s="6" t="s">
        <v>57</v>
      </c>
      <c r="F36" s="6"/>
      <c r="G36" s="6" t="str">
        <f>CONCATENATE(G15)</f>
        <v>V10 GEN6/V13 GEN6/H9</v>
      </c>
      <c r="H36" s="6" t="str">
        <f>CONCATENATE(H15)</f>
        <v>/</v>
      </c>
      <c r="I36" s="6" t="str">
        <f>CONCATENATE(I15)</f>
        <v>/CXA15XX/CXB15XX/CMA15XX</v>
      </c>
      <c r="J36" s="6" t="str">
        <f>CONCATENATE(J15)</f>
        <v>/</v>
      </c>
      <c r="K36" s="6" t="str">
        <f>CONCATENATE(K15)</f>
        <v>/</v>
      </c>
      <c r="L36" s="6" t="str">
        <f>CONCATENATE(L15)</f>
        <v>/HRB09XX</v>
      </c>
      <c r="M36" s="6" t="str">
        <f>CONCATENATE(M15)</f>
        <v>/1507 HO/1512 HO/1507 HE/1512 HE</v>
      </c>
      <c r="N36" s="6" t="str">
        <f>CONCATENATE(N15)</f>
        <v>/LUXEON CX PLUS CoB M02F09/M03F09</v>
      </c>
      <c r="O36" s="6" t="str">
        <f>CONCATENATE(O15)</f>
        <v>/</v>
      </c>
      <c r="P36" s="6" t="str">
        <f>CONCATENATE(P15)</f>
        <v>/</v>
      </c>
      <c r="Q36" s="6" t="str">
        <f>CONCATENATE(Q15)</f>
        <v>/</v>
      </c>
      <c r="R36" s="6" t="str">
        <f>CONCATENATE(R15)</f>
        <v>/CertaFlux 1202/1203</v>
      </c>
      <c r="S36" s="6" t="str">
        <f>CONCATENATE(S15)</f>
        <v>/</v>
      </c>
      <c r="T36" s="6" t="str">
        <f>CONCATENATE(T15)</f>
        <v>/</v>
      </c>
      <c r="U36" s="6" t="str">
        <f>CONCATENATE(U15)</f>
        <v>HR Y5XX/FC F10/TS Y5XX/MD M20/</v>
      </c>
      <c r="V36" s="6" t="str">
        <f>CONCATENATE(V15)</f>
        <v>/</v>
      </c>
      <c r="W36" s="6" t="str">
        <f>CONCATENATE(W15)</f>
        <v>/</v>
      </c>
      <c r="X36" s="6" t="str">
        <f>CONCATENATE([1]光源开孔!S30)</f>
        <v/>
      </c>
      <c r="Y36" s="6" t="str">
        <f>CONCATENATE([1]光源开孔!T30)</f>
        <v/>
      </c>
      <c r="Z36" s="6" t="str">
        <f>CONCATENATE([1]光源开孔!U30)</f>
        <v/>
      </c>
      <c r="AA36" s="6" t="str">
        <f>CONCATENATE([1]光源开孔!V30)</f>
        <v/>
      </c>
      <c r="AB36" s="6" t="str">
        <f>CONCATENATE([1]光源开孔!W30)</f>
        <v/>
      </c>
      <c r="AC36" s="6" t="str">
        <f>CONCATENATE([1]光源开孔!X30)</f>
        <v/>
      </c>
      <c r="AD36" s="6" t="str">
        <f>CONCATENATE([1]光源开孔!Y30)</f>
        <v/>
      </c>
      <c r="AE36" s="6" t="str">
        <f>CONCATENATE([1]光源开孔!Z30)</f>
        <v/>
      </c>
      <c r="AF36" s="6" t="str">
        <f>CONCATENATE([1]光源开孔!AA30)</f>
        <v/>
      </c>
      <c r="AG36" s="6" t="str">
        <f>CONCATENATE([1]光源开孔!AB30)</f>
        <v/>
      </c>
      <c r="AH36" s="6" t="str">
        <f>CONCATENATE([1]光源开孔!AC30)</f>
        <v/>
      </c>
    </row>
    <row r="37" spans="1:34" s="15" customFormat="1" ht="30" customHeight="1" x14ac:dyDescent="0.15">
      <c r="A37" s="9"/>
      <c r="B37" s="6" t="s">
        <v>56</v>
      </c>
      <c r="C37" s="6" t="s">
        <v>55</v>
      </c>
      <c r="D37" s="6" t="s">
        <v>54</v>
      </c>
      <c r="E37" s="6" t="s">
        <v>50</v>
      </c>
      <c r="F37" s="6"/>
      <c r="G37" s="6" t="str">
        <f>CONCATENATE(G19)</f>
        <v>V13 GEN7/HD9/H15/E-27W/E-35W/E-42W</v>
      </c>
      <c r="H37" s="6" t="str">
        <f>CONCATENATE(H19)</f>
        <v>CLU711/CLU712//CLU721/CLU038/CLU03J</v>
      </c>
      <c r="I37" s="6" t="str">
        <f>CONCATENATE(I19)</f>
        <v/>
      </c>
      <c r="J37" s="6" t="str">
        <f>CONCATENATE(J19)</f>
        <v>HD40/HE15/HE18/HE24/HE30/HM15/HM18/HM24/HM30</v>
      </c>
      <c r="K37" s="6" t="str">
        <f>CONCATENATE(K19)</f>
        <v>XUAN1919</v>
      </c>
      <c r="L37" s="6" t="str">
        <f>CONCATENATE(L19)</f>
        <v/>
      </c>
      <c r="M37" s="6" t="str">
        <f>CONCATENATE(M19)</f>
        <v>2015 H1/2025 H1</v>
      </c>
      <c r="N37" s="6" t="str">
        <f>CONCATENATE(N19)</f>
        <v/>
      </c>
      <c r="O37" s="6" t="str">
        <f>CONCATENATE(O19)</f>
        <v>CHM-9(XH)CXM-11/CHM-14(AC)/CXM-14(AC)</v>
      </c>
      <c r="P37" s="6" t="str">
        <f>CONCATENATE(P19)</f>
        <v/>
      </c>
      <c r="Q37" s="6" t="str">
        <f>CONCATENATE(Q19)</f>
        <v>S13/S15</v>
      </c>
      <c r="R37" s="6" t="str">
        <f>CONCATENATE(R19)</f>
        <v/>
      </c>
      <c r="S37" s="6" t="str">
        <f>CONCATENATE(S19)</f>
        <v>LC0X0C/LC0XXD</v>
      </c>
      <c r="T37" s="6" t="str">
        <f>CONCATENATE(T19)</f>
        <v>MJT 18W/24W/30W</v>
      </c>
      <c r="U37" s="6" t="str">
        <f>CONCATENATE(U19)</f>
        <v>FC F30/F40/MD M50</v>
      </c>
      <c r="V37" s="6" t="str">
        <f>CONCATENATE(V19)</f>
        <v>SLE G6 LES 15/LES 17/SLE G7 LES 13/LES 15</v>
      </c>
      <c r="W37" s="6" t="str">
        <f>CONCATENATE(W19)</f>
        <v>XOB14</v>
      </c>
      <c r="X37" s="6" t="str">
        <f>CONCATENATE([1]光源开孔!S31)</f>
        <v>CL3623</v>
      </c>
      <c r="Y37" s="6" t="str">
        <f>CONCATENATE([1]光源开孔!T31)</f>
        <v/>
      </c>
      <c r="Z37" s="6" t="str">
        <f>CONCATENATE([1]光源开孔!U31)</f>
        <v/>
      </c>
      <c r="AA37" s="6" t="str">
        <f>CONCATENATE([1]光源开孔!V31)</f>
        <v/>
      </c>
      <c r="AB37" s="6" t="str">
        <f>CONCATENATE([1]光源开孔!W31)</f>
        <v/>
      </c>
      <c r="AC37" s="6" t="str">
        <f>CONCATENATE([1]光源开孔!X31)</f>
        <v/>
      </c>
      <c r="AD37" s="6" t="str">
        <f>CONCATENATE([1]光源开孔!Y31)</f>
        <v/>
      </c>
      <c r="AE37" s="6" t="str">
        <f>CONCATENATE([1]光源开孔!Z31)</f>
        <v/>
      </c>
      <c r="AF37" s="6" t="str">
        <f>CONCATENATE([1]光源开孔!AA31)</f>
        <v/>
      </c>
      <c r="AG37" s="6" t="str">
        <f>CONCATENATE([1]光源开孔!AB31)</f>
        <v/>
      </c>
      <c r="AH37" s="6" t="str">
        <f>CONCATENATE([1]光源开孔!AC31)</f>
        <v/>
      </c>
    </row>
    <row r="38" spans="1:34" s="15" customFormat="1" ht="30" customHeight="1" x14ac:dyDescent="0.15">
      <c r="A38" s="9"/>
      <c r="B38" s="6" t="s">
        <v>53</v>
      </c>
      <c r="C38" s="6" t="s">
        <v>52</v>
      </c>
      <c r="D38" s="6" t="s">
        <v>51</v>
      </c>
      <c r="E38" s="6" t="s">
        <v>50</v>
      </c>
      <c r="F38" s="6"/>
      <c r="G38" s="6" t="s">
        <v>49</v>
      </c>
      <c r="H38" s="6" t="s">
        <v>48</v>
      </c>
      <c r="I38" s="6" t="s">
        <v>16</v>
      </c>
      <c r="J38" s="6" t="s">
        <v>47</v>
      </c>
      <c r="K38" s="6" t="s">
        <v>46</v>
      </c>
      <c r="L38" s="6" t="s">
        <v>16</v>
      </c>
      <c r="M38" s="6" t="s">
        <v>45</v>
      </c>
      <c r="N38" s="6" t="s">
        <v>16</v>
      </c>
      <c r="O38" s="6" t="s">
        <v>44</v>
      </c>
      <c r="P38" s="6" t="s">
        <v>16</v>
      </c>
      <c r="Q38" s="6" t="s">
        <v>43</v>
      </c>
      <c r="R38" s="6" t="s">
        <v>16</v>
      </c>
      <c r="S38" s="6" t="s">
        <v>42</v>
      </c>
      <c r="T38" s="6" t="s">
        <v>41</v>
      </c>
      <c r="U38" s="6" t="s">
        <v>40</v>
      </c>
      <c r="V38" s="6" t="s">
        <v>39</v>
      </c>
      <c r="W38" s="6" t="s">
        <v>38</v>
      </c>
      <c r="X38" s="6" t="s">
        <v>37</v>
      </c>
      <c r="Y38" s="6" t="str">
        <f>CONCATENATE([1]光源开孔!T32)</f>
        <v/>
      </c>
      <c r="Z38" s="6" t="str">
        <f>CONCATENATE([1]光源开孔!U32)</f>
        <v/>
      </c>
      <c r="AA38" s="6" t="str">
        <f>CONCATENATE([1]光源开孔!V32)</f>
        <v/>
      </c>
      <c r="AB38" s="6" t="str">
        <f>CONCATENATE([1]光源开孔!W32)</f>
        <v/>
      </c>
      <c r="AC38" s="6" t="str">
        <f>CONCATENATE([1]光源开孔!X32)</f>
        <v/>
      </c>
      <c r="AD38" s="6" t="str">
        <f>CONCATENATE([1]光源开孔!Y32)</f>
        <v/>
      </c>
      <c r="AE38" s="6" t="str">
        <f>CONCATENATE([1]光源开孔!Z32)</f>
        <v/>
      </c>
      <c r="AF38" s="6" t="str">
        <f>CONCATENATE([1]光源开孔!AA32)</f>
        <v/>
      </c>
      <c r="AG38" s="6" t="str">
        <f>CONCATENATE([1]光源开孔!AB32)</f>
        <v/>
      </c>
      <c r="AH38" s="6" t="str">
        <f>CONCATENATE([1]光源开孔!AC32)</f>
        <v/>
      </c>
    </row>
    <row r="39" spans="1:34" s="15" customFormat="1" ht="30" customHeight="1" x14ac:dyDescent="0.15">
      <c r="A39" s="9"/>
      <c r="B39" s="6" t="s">
        <v>36</v>
      </c>
      <c r="C39" s="6" t="s">
        <v>35</v>
      </c>
      <c r="D39" s="6" t="s">
        <v>34</v>
      </c>
      <c r="E39" s="6" t="s">
        <v>33</v>
      </c>
      <c r="F39" s="6"/>
      <c r="G39" s="6" t="str">
        <f>CONCATENATE([1]光源开孔!B26)</f>
        <v/>
      </c>
      <c r="H39" s="6" t="str">
        <f>CONCATENATE([1]光源开孔!C26)</f>
        <v/>
      </c>
      <c r="I39" s="6" t="str">
        <f>CONCATENATE([1]光源开孔!D26)</f>
        <v/>
      </c>
      <c r="J39" s="6" t="str">
        <f>CONCATENATE([1]光源开孔!E26)</f>
        <v/>
      </c>
      <c r="K39" s="6" t="str">
        <f>CONCATENATE([1]光源开孔!F26)</f>
        <v/>
      </c>
      <c r="L39" s="6" t="str">
        <f>CONCATENATE([1]光源开孔!G26)</f>
        <v/>
      </c>
      <c r="M39" s="6" t="str">
        <f>CONCATENATE([1]光源开孔!H26)</f>
        <v/>
      </c>
      <c r="N39" s="6" t="str">
        <f>CONCATENATE([1]光源开孔!I26)</f>
        <v/>
      </c>
      <c r="O39" s="6" t="str">
        <f>CONCATENATE([1]光源开孔!J26)</f>
        <v>CHM-14(XH)/CXM-18</v>
      </c>
      <c r="P39" s="6" t="str">
        <f>CONCATENATE([1]光源开孔!K26)</f>
        <v/>
      </c>
      <c r="Q39" s="6" t="str">
        <f>CONCATENATE([1]光源开孔!L26)</f>
        <v/>
      </c>
      <c r="R39" s="6" t="str">
        <f>CONCATENATE([1]光源开孔!M26)</f>
        <v/>
      </c>
      <c r="S39" s="6" t="str">
        <f>CONCATENATE([1]光源开孔!N26)</f>
        <v/>
      </c>
      <c r="T39" s="6" t="str">
        <f>CONCATENATE([1]光源开孔!O26)</f>
        <v/>
      </c>
      <c r="U39" s="6" t="str">
        <f>CONCATENATE([1]光源开孔!P26)</f>
        <v/>
      </c>
      <c r="V39" s="6" t="str">
        <f>CONCATENATE([1]光源开孔!Q26)</f>
        <v/>
      </c>
      <c r="W39" s="6" t="str">
        <f>CONCATENATE([1]光源开孔!R26)</f>
        <v/>
      </c>
      <c r="X39" s="6" t="str">
        <f>CONCATENATE([1]光源开孔!S32)</f>
        <v/>
      </c>
      <c r="Y39" s="6" t="str">
        <f>CONCATENATE([1]光源开孔!T32)</f>
        <v/>
      </c>
      <c r="Z39" s="6" t="str">
        <f>CONCATENATE([1]光源开孔!U32)</f>
        <v/>
      </c>
      <c r="AA39" s="6" t="str">
        <f>CONCATENATE([1]光源开孔!V32)</f>
        <v/>
      </c>
      <c r="AB39" s="6" t="str">
        <f>CONCATENATE([1]光源开孔!W32)</f>
        <v/>
      </c>
      <c r="AC39" s="6" t="str">
        <f>CONCATENATE([1]光源开孔!X32)</f>
        <v/>
      </c>
      <c r="AD39" s="6" t="str">
        <f>CONCATENATE([1]光源开孔!Y32)</f>
        <v/>
      </c>
      <c r="AE39" s="6" t="str">
        <f>CONCATENATE([1]光源开孔!Z32)</f>
        <v/>
      </c>
      <c r="AF39" s="6" t="str">
        <f>CONCATENATE([1]光源开孔!AA32)</f>
        <v/>
      </c>
      <c r="AG39" s="6" t="str">
        <f>CONCATENATE([1]光源开孔!AB32)</f>
        <v/>
      </c>
      <c r="AH39" s="6" t="str">
        <f>CONCATENATE([1]光源开孔!AC32)</f>
        <v/>
      </c>
    </row>
    <row r="40" spans="1:34" s="15" customFormat="1" ht="30" customHeight="1" x14ac:dyDescent="0.15">
      <c r="A40" s="9"/>
      <c r="B40" s="6" t="s">
        <v>32</v>
      </c>
      <c r="C40" s="6" t="s">
        <v>31</v>
      </c>
      <c r="D40" s="6" t="s">
        <v>30</v>
      </c>
      <c r="E40" s="6" t="s">
        <v>29</v>
      </c>
      <c r="F40" s="6"/>
      <c r="G40" s="6" t="str">
        <f>CONCATENATE(G22)</f>
        <v/>
      </c>
      <c r="H40" s="6" t="str">
        <f>CONCATENATE(H22)</f>
        <v/>
      </c>
      <c r="I40" s="6" t="str">
        <f>CONCATENATE(I22)</f>
        <v/>
      </c>
      <c r="J40" s="6" t="str">
        <f>CONCATENATE(J22)</f>
        <v/>
      </c>
      <c r="K40" s="6" t="str">
        <f>CONCATENATE(K22)</f>
        <v>JU2024</v>
      </c>
      <c r="L40" s="6" t="str">
        <f>CONCATENATE(L22)</f>
        <v/>
      </c>
      <c r="M40" s="6" t="str">
        <f>CONCATENATE(M22)</f>
        <v/>
      </c>
      <c r="N40" s="6" t="str">
        <f>CONCATENATE(N22)</f>
        <v>LUXEON COB 1204/1205/1208</v>
      </c>
      <c r="O40" s="6" t="str">
        <f>CONCATENATE(O22)</f>
        <v/>
      </c>
      <c r="P40" s="6" t="str">
        <f>CONCATENATE(P22)</f>
        <v/>
      </c>
      <c r="Q40" s="6" t="str">
        <f>CONCATENATE(Q22)</f>
        <v/>
      </c>
      <c r="R40" s="6" t="str">
        <f>CONCATENATE(R22)</f>
        <v>Fortimo 1205/Fortimo 1208</v>
      </c>
      <c r="S40" s="6" t="str">
        <f>CONCATENATE(S22)</f>
        <v/>
      </c>
      <c r="T40" s="6" t="str">
        <f>CONCATENATE(T22)</f>
        <v/>
      </c>
      <c r="U40" s="6" t="str">
        <f>CONCATENATE(U22)</f>
        <v/>
      </c>
      <c r="V40" s="6" t="str">
        <f>CONCATENATE(V22)</f>
        <v/>
      </c>
      <c r="W40" s="6" t="str">
        <f>CONCATENATE(W22)</f>
        <v/>
      </c>
      <c r="X40" s="6" t="str">
        <f>CONCATENATE([1]光源开孔!S33)</f>
        <v/>
      </c>
      <c r="Y40" s="6" t="str">
        <f>CONCATENATE([1]光源开孔!T33)</f>
        <v/>
      </c>
      <c r="Z40" s="6" t="str">
        <f>CONCATENATE([1]光源开孔!U33)</f>
        <v/>
      </c>
      <c r="AA40" s="6" t="str">
        <f>CONCATENATE([1]光源开孔!V33)</f>
        <v/>
      </c>
      <c r="AB40" s="6" t="str">
        <f>CONCATENATE([1]光源开孔!W33)</f>
        <v/>
      </c>
      <c r="AC40" s="6" t="str">
        <f>CONCATENATE([1]光源开孔!X33)</f>
        <v/>
      </c>
      <c r="AD40" s="6" t="str">
        <f>CONCATENATE([1]光源开孔!Y33)</f>
        <v/>
      </c>
      <c r="AE40" s="6" t="str">
        <f>CONCATENATE([1]光源开孔!Z33)</f>
        <v/>
      </c>
      <c r="AF40" s="6" t="str">
        <f>CONCATENATE([1]光源开孔!AA33)</f>
        <v/>
      </c>
      <c r="AG40" s="6" t="str">
        <f>CONCATENATE([1]光源开孔!AB33)</f>
        <v/>
      </c>
      <c r="AH40" s="6" t="str">
        <f>CONCATENATE([1]光源开孔!AC33)</f>
        <v/>
      </c>
    </row>
    <row r="41" spans="1:34" s="15" customFormat="1" ht="30" customHeight="1" x14ac:dyDescent="0.15">
      <c r="A41" s="9"/>
      <c r="B41" s="6" t="s">
        <v>28</v>
      </c>
      <c r="C41" s="6" t="s">
        <v>27</v>
      </c>
      <c r="D41" s="6" t="s">
        <v>26</v>
      </c>
      <c r="E41" s="6" t="s">
        <v>25</v>
      </c>
      <c r="F41" s="6"/>
      <c r="G41" s="6" t="str">
        <f>CONCATENATE([1]光源开孔!B20)</f>
        <v/>
      </c>
      <c r="H41" s="6" t="str">
        <f>CONCATENATE([1]光源开孔!C20)</f>
        <v/>
      </c>
      <c r="I41" s="6" t="str">
        <f>CONCATENATE([1]光源开孔!D20)</f>
        <v/>
      </c>
      <c r="J41" s="6" t="str">
        <f>CONCATENATE([1]光源开孔!E20)</f>
        <v/>
      </c>
      <c r="K41" s="6" t="str">
        <f>CONCATENATE([1]光源开孔!F20)</f>
        <v/>
      </c>
      <c r="L41" s="6" t="str">
        <f>CONCATENATE([1]光源开孔!G20)</f>
        <v/>
      </c>
      <c r="M41" s="6" t="str">
        <f>CONCATENATE([1]光源开孔!H20)</f>
        <v/>
      </c>
      <c r="N41" s="6" t="str">
        <f>CONCATENATE([1]光源开孔!I20)</f>
        <v/>
      </c>
      <c r="O41" s="6" t="str">
        <f>CONCATENATE([1]光源开孔!J20)</f>
        <v>CHM-14(AA)/CXM-14(AA)</v>
      </c>
      <c r="P41" s="6" t="str">
        <f>CONCATENATE([1]光源开孔!K20)</f>
        <v/>
      </c>
      <c r="Q41" s="6" t="str">
        <f>CONCATENATE([1]光源开孔!L20)</f>
        <v/>
      </c>
      <c r="R41" s="6" t="str">
        <f>CONCATENATE([1]光源开孔!M20)</f>
        <v/>
      </c>
      <c r="S41" s="6" t="str">
        <f>CONCATENATE([1]光源开孔!N20)</f>
        <v/>
      </c>
      <c r="T41" s="6" t="str">
        <f>CONCATENATE([1]光源开孔!O20)</f>
        <v/>
      </c>
      <c r="U41" s="6" t="str">
        <f>CONCATENATE([1]光源开孔!P20)</f>
        <v/>
      </c>
      <c r="V41" s="6" t="str">
        <f>CONCATENATE([1]光源开孔!Q20)</f>
        <v/>
      </c>
      <c r="W41" s="6" t="str">
        <f>CONCATENATE([1]光源开孔!R20)</f>
        <v/>
      </c>
      <c r="X41" s="6" t="str">
        <f>CONCATENATE([1]光源开孔!S34)</f>
        <v/>
      </c>
      <c r="Y41" s="6" t="str">
        <f>CONCATENATE([1]光源开孔!T34)</f>
        <v/>
      </c>
      <c r="Z41" s="6" t="str">
        <f>CONCATENATE([1]光源开孔!U34)</f>
        <v/>
      </c>
      <c r="AA41" s="6" t="str">
        <f>CONCATENATE([1]光源开孔!V34)</f>
        <v/>
      </c>
      <c r="AB41" s="6" t="str">
        <f>CONCATENATE([1]光源开孔!W34)</f>
        <v/>
      </c>
      <c r="AC41" s="6" t="str">
        <f>CONCATENATE([1]光源开孔!X34)</f>
        <v/>
      </c>
      <c r="AD41" s="6" t="str">
        <f>CONCATENATE([1]光源开孔!Y34)</f>
        <v/>
      </c>
      <c r="AE41" s="6" t="str">
        <f>CONCATENATE([1]光源开孔!Z34)</f>
        <v/>
      </c>
      <c r="AF41" s="6" t="str">
        <f>CONCATENATE([1]光源开孔!AA34)</f>
        <v/>
      </c>
      <c r="AG41" s="6" t="str">
        <f>CONCATENATE([1]光源开孔!AB34)</f>
        <v/>
      </c>
      <c r="AH41" s="6" t="str">
        <f>CONCATENATE([1]光源开孔!AC34)</f>
        <v/>
      </c>
    </row>
    <row r="42" spans="1:34" s="15" customFormat="1" ht="30" customHeight="1" x14ac:dyDescent="0.15">
      <c r="A42" s="9"/>
      <c r="B42" s="6" t="s">
        <v>24</v>
      </c>
      <c r="C42" s="6" t="s">
        <v>23</v>
      </c>
      <c r="D42" s="6" t="s">
        <v>20</v>
      </c>
      <c r="E42" s="6" t="s">
        <v>19</v>
      </c>
      <c r="F42" s="6"/>
      <c r="G42" s="6" t="str">
        <f>CONCATENATE([1]光源开孔!B28)</f>
        <v>V18 GEN7</v>
      </c>
      <c r="H42" s="6" t="str">
        <f>CONCATENATE([1]光源开孔!C28)</f>
        <v/>
      </c>
      <c r="I42" s="6" t="str">
        <f>CONCATENATE([1]光源开孔!D28)</f>
        <v/>
      </c>
      <c r="J42" s="6" t="str">
        <f>CONCATENATE([1]光源开孔!E28)</f>
        <v/>
      </c>
      <c r="K42" s="6" t="str">
        <f>CONCATENATE([1]光源开孔!F28)</f>
        <v/>
      </c>
      <c r="L42" s="6" t="str">
        <f>CONCATENATE([1]光源开孔!G28)</f>
        <v/>
      </c>
      <c r="M42" s="6" t="str">
        <f>CONCATENATE([1]光源开孔!H28)</f>
        <v/>
      </c>
      <c r="N42" s="6" t="str">
        <f>CONCATENATE([1]光源开孔!I28)</f>
        <v/>
      </c>
      <c r="O42" s="6" t="str">
        <f>CONCATENATE([1]光源开孔!J28)</f>
        <v/>
      </c>
      <c r="P42" s="6" t="str">
        <f>CONCATENATE([1]光源开孔!K28)</f>
        <v/>
      </c>
      <c r="Q42" s="6" t="str">
        <f>CONCATENATE([1]光源开孔!L28)</f>
        <v>S19</v>
      </c>
      <c r="R42" s="6" t="str">
        <f>CONCATENATE([1]光源开孔!M28)</f>
        <v/>
      </c>
      <c r="S42" s="6" t="str">
        <f>CONCATENATE([1]光源开孔!N28)</f>
        <v/>
      </c>
      <c r="T42" s="6" t="str">
        <f>CONCATENATE([1]光源开孔!O28)</f>
        <v/>
      </c>
      <c r="U42" s="6" t="str">
        <f>CONCATENATE([1]光源开孔!P28)</f>
        <v/>
      </c>
      <c r="V42" s="6" t="str">
        <f>CONCATENATE([1]光源开孔!Q28)</f>
        <v/>
      </c>
      <c r="W42" s="6" t="str">
        <f>CONCATENATE([1]光源开孔!R28)</f>
        <v/>
      </c>
      <c r="X42" s="6" t="str">
        <f>CONCATENATE([1]光源开孔!S35)</f>
        <v/>
      </c>
      <c r="Y42" s="6" t="str">
        <f>CONCATENATE([1]光源开孔!T35)</f>
        <v/>
      </c>
      <c r="Z42" s="6" t="str">
        <f>CONCATENATE([1]光源开孔!U35)</f>
        <v/>
      </c>
      <c r="AA42" s="6" t="str">
        <f>CONCATENATE([1]光源开孔!V35)</f>
        <v/>
      </c>
      <c r="AB42" s="6" t="str">
        <f>CONCATENATE([1]光源开孔!W35)</f>
        <v/>
      </c>
      <c r="AC42" s="6" t="str">
        <f>CONCATENATE([1]光源开孔!X35)</f>
        <v/>
      </c>
      <c r="AD42" s="6" t="str">
        <f>CONCATENATE([1]光源开孔!Y35)</f>
        <v/>
      </c>
      <c r="AE42" s="6" t="str">
        <f>CONCATENATE([1]光源开孔!Z35)</f>
        <v/>
      </c>
      <c r="AF42" s="6" t="str">
        <f>CONCATENATE([1]光源开孔!AA35)</f>
        <v/>
      </c>
      <c r="AG42" s="6" t="str">
        <f>CONCATENATE([1]光源开孔!AB35)</f>
        <v/>
      </c>
      <c r="AH42" s="6" t="str">
        <f>CONCATENATE([1]光源开孔!AC35)</f>
        <v/>
      </c>
    </row>
    <row r="43" spans="1:34" s="12" customFormat="1" ht="15" customHeight="1" x14ac:dyDescent="0.15">
      <c r="A43" s="9"/>
      <c r="B43" s="6" t="s">
        <v>22</v>
      </c>
      <c r="C43" s="6" t="s">
        <v>21</v>
      </c>
      <c r="D43" s="6" t="s">
        <v>20</v>
      </c>
      <c r="E43" s="6" t="s">
        <v>19</v>
      </c>
      <c r="F43" s="14"/>
      <c r="G43" s="6" t="s">
        <v>18</v>
      </c>
      <c r="H43" s="13" t="s">
        <v>16</v>
      </c>
      <c r="I43" s="13" t="s">
        <v>16</v>
      </c>
      <c r="J43" s="13" t="s">
        <v>16</v>
      </c>
      <c r="K43" s="13" t="s">
        <v>16</v>
      </c>
      <c r="L43" s="13" t="s">
        <v>16</v>
      </c>
      <c r="M43" s="13" t="s">
        <v>16</v>
      </c>
      <c r="N43" s="13" t="s">
        <v>16</v>
      </c>
      <c r="O43" s="13" t="s">
        <v>16</v>
      </c>
      <c r="P43" s="13" t="s">
        <v>16</v>
      </c>
      <c r="Q43" s="13" t="s">
        <v>17</v>
      </c>
      <c r="R43" s="13" t="s">
        <v>16</v>
      </c>
      <c r="S43" s="13" t="s">
        <v>16</v>
      </c>
      <c r="T43" s="13" t="s">
        <v>16</v>
      </c>
      <c r="U43" s="13" t="s">
        <v>16</v>
      </c>
      <c r="V43" s="13" t="s">
        <v>16</v>
      </c>
      <c r="W43" s="13" t="s">
        <v>16</v>
      </c>
      <c r="X43" s="13" t="s">
        <v>16</v>
      </c>
      <c r="Y43" s="13" t="s">
        <v>16</v>
      </c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s="11" customFormat="1" x14ac:dyDescent="0.15">
      <c r="A44" s="9"/>
      <c r="B44" s="6" t="s">
        <v>15</v>
      </c>
      <c r="C44" s="6" t="s">
        <v>14</v>
      </c>
      <c r="D44" s="6" t="s">
        <v>13</v>
      </c>
      <c r="E44" s="6" t="s">
        <v>12</v>
      </c>
    </row>
    <row r="45" spans="1:34" s="3" customFormat="1" ht="15" hidden="1" customHeight="1" x14ac:dyDescent="0.15">
      <c r="A45" s="9"/>
      <c r="B45" s="10" t="s">
        <v>11</v>
      </c>
      <c r="C45" s="10" t="s">
        <v>10</v>
      </c>
      <c r="D45" s="10" t="s">
        <v>9</v>
      </c>
      <c r="E45" s="6" t="s">
        <v>8</v>
      </c>
      <c r="F45" s="5"/>
      <c r="G45" s="5" t="str">
        <f>CONCATENATE('光源支架-双色温光源'!G42)</f>
        <v>Vesta NTW 15mm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s="3" customFormat="1" ht="15" hidden="1" customHeight="1" x14ac:dyDescent="0.15">
      <c r="A46" s="9"/>
      <c r="B46" s="7" t="s">
        <v>7</v>
      </c>
      <c r="C46" s="7" t="s">
        <v>6</v>
      </c>
      <c r="D46" s="7" t="s">
        <v>5</v>
      </c>
      <c r="E46" s="6" t="s">
        <v>4</v>
      </c>
      <c r="F46" s="5"/>
      <c r="G46" s="5" t="str">
        <f>CONCATENATE('光源支架-双色温光源'!G43)</f>
        <v>Vesta DTW 18mm/Vesta NTW 18mm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s="3" customFormat="1" ht="15" hidden="1" customHeight="1" x14ac:dyDescent="0.15">
      <c r="A47" s="8"/>
      <c r="B47" s="7" t="s">
        <v>3</v>
      </c>
      <c r="C47" s="7" t="s">
        <v>2</v>
      </c>
      <c r="D47" s="7" t="s">
        <v>1</v>
      </c>
      <c r="E47" s="6" t="s">
        <v>0</v>
      </c>
      <c r="F47" s="5"/>
      <c r="G47" s="5" t="str">
        <f>CONCATENATE('光源支架-双色温光源'!G44)</f>
        <v>Vesta DTW 13mm/Vesta DTW 15mm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</sheetData>
  <autoFilter ref="A2:X2"/>
  <mergeCells count="4">
    <mergeCell ref="A1:D1"/>
    <mergeCell ref="A3:A9"/>
    <mergeCell ref="A10:A32"/>
    <mergeCell ref="A33:A47"/>
  </mergeCells>
  <phoneticPr fontId="2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="70" zoomScaleNormal="7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S20" sqref="S20"/>
    </sheetView>
  </sheetViews>
  <sheetFormatPr defaultRowHeight="14.25" x14ac:dyDescent="0.15"/>
  <cols>
    <col min="2" max="2" width="10.875" bestFit="1" customWidth="1"/>
    <col min="3" max="3" width="21" customWidth="1"/>
    <col min="4" max="4" width="22.75" customWidth="1"/>
    <col min="5" max="5" width="20.375" customWidth="1"/>
    <col min="6" max="6" width="18.125" hidden="1" customWidth="1"/>
    <col min="7" max="7" width="31.375" style="32" bestFit="1" customWidth="1"/>
    <col min="8" max="8" width="21.75" bestFit="1" customWidth="1"/>
    <col min="9" max="9" width="16.5" bestFit="1" customWidth="1"/>
    <col min="10" max="10" width="21.75" bestFit="1" customWidth="1"/>
    <col min="12" max="12" width="10.125" bestFit="1" customWidth="1"/>
    <col min="14" max="14" width="15.375" bestFit="1" customWidth="1"/>
  </cols>
  <sheetData>
    <row r="1" spans="1:14" ht="25.5" x14ac:dyDescent="0.15">
      <c r="A1" s="52"/>
      <c r="B1" s="53"/>
      <c r="C1" s="31"/>
      <c r="D1" s="30"/>
      <c r="E1" s="30"/>
      <c r="F1" s="29"/>
      <c r="G1" s="51"/>
      <c r="H1" s="50"/>
      <c r="I1" s="50"/>
      <c r="J1" s="50"/>
      <c r="K1" s="50"/>
      <c r="L1" s="50"/>
      <c r="M1" s="50"/>
      <c r="N1" s="50"/>
    </row>
    <row r="2" spans="1:14" ht="26.25" customHeight="1" x14ac:dyDescent="0.15">
      <c r="A2" s="49"/>
      <c r="B2" s="43" t="s">
        <v>223</v>
      </c>
      <c r="C2" s="46" t="s">
        <v>222</v>
      </c>
      <c r="D2" s="46" t="s">
        <v>221</v>
      </c>
      <c r="E2" s="46" t="s">
        <v>220</v>
      </c>
      <c r="F2" s="46" t="s">
        <v>219</v>
      </c>
      <c r="G2" s="48" t="s">
        <v>325</v>
      </c>
      <c r="H2" s="47" t="s">
        <v>324</v>
      </c>
      <c r="I2" s="47" t="s">
        <v>323</v>
      </c>
      <c r="J2" s="47" t="s">
        <v>322</v>
      </c>
      <c r="K2" s="47" t="s">
        <v>321</v>
      </c>
      <c r="L2" s="46" t="s">
        <v>320</v>
      </c>
      <c r="M2" s="46" t="s">
        <v>319</v>
      </c>
      <c r="N2" s="46" t="s">
        <v>318</v>
      </c>
    </row>
    <row r="3" spans="1:14" s="33" customFormat="1" ht="24.95" customHeight="1" x14ac:dyDescent="0.15">
      <c r="A3" s="38" t="s">
        <v>317</v>
      </c>
      <c r="B3" s="35" t="s">
        <v>217</v>
      </c>
      <c r="C3" s="35" t="s">
        <v>216</v>
      </c>
      <c r="D3" s="35" t="s">
        <v>215</v>
      </c>
      <c r="E3" s="35" t="s">
        <v>316</v>
      </c>
      <c r="F3" s="35"/>
      <c r="G3" s="34" t="s">
        <v>315</v>
      </c>
      <c r="H3" s="35" t="s">
        <v>251</v>
      </c>
      <c r="I3" s="35" t="s">
        <v>314</v>
      </c>
      <c r="J3" s="35" t="s">
        <v>249</v>
      </c>
      <c r="K3" s="35"/>
      <c r="L3" s="35" t="s">
        <v>313</v>
      </c>
      <c r="M3" s="35" t="s">
        <v>247</v>
      </c>
      <c r="N3" s="35"/>
    </row>
    <row r="4" spans="1:14" s="33" customFormat="1" ht="24.95" customHeight="1" x14ac:dyDescent="0.15">
      <c r="A4" s="37"/>
      <c r="B4" s="35" t="s">
        <v>213</v>
      </c>
      <c r="C4" s="35" t="s">
        <v>212</v>
      </c>
      <c r="D4" s="35" t="s">
        <v>211</v>
      </c>
      <c r="E4" s="35" t="s">
        <v>312</v>
      </c>
      <c r="F4" s="35"/>
      <c r="G4" s="34"/>
      <c r="H4" s="35"/>
      <c r="I4" s="35"/>
      <c r="J4" s="35"/>
      <c r="K4" s="35"/>
      <c r="L4" s="35"/>
      <c r="M4" s="35"/>
      <c r="N4" s="35"/>
    </row>
    <row r="5" spans="1:14" s="33" customFormat="1" ht="24.95" customHeight="1" x14ac:dyDescent="0.15">
      <c r="A5" s="37"/>
      <c r="B5" s="35" t="s">
        <v>209</v>
      </c>
      <c r="C5" s="35" t="s">
        <v>208</v>
      </c>
      <c r="D5" s="35" t="s">
        <v>207</v>
      </c>
      <c r="E5" s="35" t="s">
        <v>311</v>
      </c>
      <c r="F5" s="35"/>
      <c r="G5" s="34" t="s">
        <v>310</v>
      </c>
      <c r="H5" s="35"/>
      <c r="I5" s="35"/>
      <c r="J5" s="35"/>
      <c r="K5" s="35"/>
      <c r="L5" s="35"/>
      <c r="M5" s="35"/>
      <c r="N5" s="35"/>
    </row>
    <row r="6" spans="1:14" s="33" customFormat="1" ht="24.95" customHeight="1" x14ac:dyDescent="0.15">
      <c r="A6" s="37"/>
      <c r="B6" s="35" t="s">
        <v>205</v>
      </c>
      <c r="C6" s="35" t="s">
        <v>204</v>
      </c>
      <c r="D6" s="35" t="s">
        <v>309</v>
      </c>
      <c r="E6" s="35" t="s">
        <v>308</v>
      </c>
      <c r="F6" s="35"/>
      <c r="G6" s="34"/>
      <c r="H6" s="35"/>
      <c r="I6" s="35"/>
      <c r="J6" s="35"/>
      <c r="K6" s="35"/>
      <c r="L6" s="35"/>
      <c r="M6" s="35"/>
      <c r="N6" s="35"/>
    </row>
    <row r="7" spans="1:14" s="33" customFormat="1" ht="24.95" customHeight="1" x14ac:dyDescent="0.15">
      <c r="A7" s="37"/>
      <c r="B7" s="35" t="s">
        <v>201</v>
      </c>
      <c r="C7" s="35" t="s">
        <v>200</v>
      </c>
      <c r="D7" s="35" t="s">
        <v>199</v>
      </c>
      <c r="E7" s="35" t="s">
        <v>307</v>
      </c>
      <c r="F7" s="35"/>
      <c r="G7" s="34"/>
      <c r="H7" s="35"/>
      <c r="I7" s="35"/>
      <c r="J7" s="35"/>
      <c r="K7" s="35"/>
      <c r="L7" s="35"/>
      <c r="M7" s="35"/>
      <c r="N7" s="35"/>
    </row>
    <row r="8" spans="1:14" s="33" customFormat="1" ht="24.95" customHeight="1" x14ac:dyDescent="0.15">
      <c r="A8" s="37"/>
      <c r="B8" s="35" t="s">
        <v>306</v>
      </c>
      <c r="C8" s="35" t="s">
        <v>196</v>
      </c>
      <c r="D8" s="35" t="s">
        <v>195</v>
      </c>
      <c r="E8" s="35" t="s">
        <v>305</v>
      </c>
      <c r="F8" s="35"/>
      <c r="G8" s="34"/>
      <c r="H8" s="35"/>
      <c r="I8" s="35"/>
      <c r="J8" s="35"/>
      <c r="K8" s="35"/>
      <c r="L8" s="35"/>
      <c r="M8" s="35"/>
      <c r="N8" s="35"/>
    </row>
    <row r="9" spans="1:14" s="33" customFormat="1" ht="24.95" customHeight="1" x14ac:dyDescent="0.15">
      <c r="A9" s="37"/>
      <c r="B9" s="35" t="s">
        <v>191</v>
      </c>
      <c r="C9" s="35" t="s">
        <v>190</v>
      </c>
      <c r="D9" s="35" t="s">
        <v>304</v>
      </c>
      <c r="E9" s="35" t="s">
        <v>303</v>
      </c>
      <c r="F9" s="35"/>
      <c r="G9" s="34"/>
      <c r="H9" s="35"/>
      <c r="I9" s="35"/>
      <c r="J9" s="35"/>
      <c r="K9" s="35"/>
      <c r="L9" s="35"/>
      <c r="M9" s="35"/>
      <c r="N9" s="35"/>
    </row>
    <row r="10" spans="1:14" s="33" customFormat="1" ht="24.95" customHeight="1" x14ac:dyDescent="0.15">
      <c r="A10" s="36"/>
      <c r="B10" s="35" t="s">
        <v>302</v>
      </c>
      <c r="C10" s="35" t="s">
        <v>301</v>
      </c>
      <c r="D10" s="35" t="s">
        <v>300</v>
      </c>
      <c r="E10" s="35" t="s">
        <v>299</v>
      </c>
      <c r="F10" s="35"/>
      <c r="G10" s="34"/>
      <c r="H10" s="35"/>
      <c r="I10" s="35"/>
      <c r="J10" s="35"/>
      <c r="K10" s="35"/>
      <c r="L10" s="35"/>
      <c r="M10" s="35"/>
      <c r="N10" s="35"/>
    </row>
    <row r="11" spans="1:14" ht="24.95" customHeight="1" x14ac:dyDescent="0.15">
      <c r="A11" s="45" t="s">
        <v>187</v>
      </c>
      <c r="B11" s="21" t="s">
        <v>186</v>
      </c>
      <c r="C11" s="21" t="s">
        <v>185</v>
      </c>
      <c r="D11" s="21" t="s">
        <v>182</v>
      </c>
      <c r="E11" s="21" t="s">
        <v>298</v>
      </c>
      <c r="F11" s="21"/>
      <c r="G11" s="44" t="s">
        <v>252</v>
      </c>
      <c r="H11" s="21" t="s">
        <v>251</v>
      </c>
      <c r="I11" s="21" t="s">
        <v>250</v>
      </c>
      <c r="J11" s="21" t="s">
        <v>297</v>
      </c>
      <c r="K11" s="21"/>
      <c r="L11" s="21" t="s">
        <v>296</v>
      </c>
      <c r="M11" s="21" t="s">
        <v>295</v>
      </c>
      <c r="N11" s="21"/>
    </row>
    <row r="12" spans="1:14" ht="24.95" customHeight="1" x14ac:dyDescent="0.15">
      <c r="A12" s="42"/>
      <c r="B12" s="21" t="s">
        <v>163</v>
      </c>
      <c r="C12" s="21" t="s">
        <v>162</v>
      </c>
      <c r="D12" s="21" t="s">
        <v>161</v>
      </c>
      <c r="E12" s="21" t="s">
        <v>294</v>
      </c>
      <c r="F12" s="21"/>
      <c r="G12" s="44"/>
      <c r="H12" s="21"/>
      <c r="I12" s="21"/>
      <c r="J12" s="21"/>
      <c r="K12" s="21"/>
      <c r="L12" s="21"/>
      <c r="M12" s="21"/>
      <c r="N12" s="21"/>
    </row>
    <row r="13" spans="1:14" ht="24.95" customHeight="1" x14ac:dyDescent="0.15">
      <c r="A13" s="42"/>
      <c r="B13" s="21" t="s">
        <v>160</v>
      </c>
      <c r="C13" s="21" t="s">
        <v>159</v>
      </c>
      <c r="D13" s="21" t="s">
        <v>158</v>
      </c>
      <c r="E13" s="21" t="s">
        <v>293</v>
      </c>
      <c r="F13" s="21"/>
      <c r="G13" s="44"/>
      <c r="H13" s="21"/>
      <c r="I13" s="21"/>
      <c r="J13" s="21"/>
      <c r="K13" s="21"/>
      <c r="L13" s="21"/>
      <c r="M13" s="21"/>
      <c r="N13" s="21"/>
    </row>
    <row r="14" spans="1:14" ht="24.95" customHeight="1" x14ac:dyDescent="0.15">
      <c r="A14" s="42"/>
      <c r="B14" s="21" t="s">
        <v>156</v>
      </c>
      <c r="C14" s="21" t="s">
        <v>155</v>
      </c>
      <c r="D14" s="21" t="s">
        <v>154</v>
      </c>
      <c r="E14" s="21" t="s">
        <v>292</v>
      </c>
      <c r="F14" s="21"/>
      <c r="G14" s="44"/>
      <c r="H14" s="21"/>
      <c r="I14" s="21"/>
      <c r="J14" s="21"/>
      <c r="K14" s="21"/>
      <c r="L14" s="21"/>
      <c r="M14" s="21"/>
      <c r="N14" s="21"/>
    </row>
    <row r="15" spans="1:14" ht="24.95" customHeight="1" x14ac:dyDescent="0.15">
      <c r="A15" s="42"/>
      <c r="B15" s="21" t="s">
        <v>152</v>
      </c>
      <c r="C15" s="21" t="s">
        <v>151</v>
      </c>
      <c r="D15" s="21" t="s">
        <v>148</v>
      </c>
      <c r="E15" s="21" t="s">
        <v>291</v>
      </c>
      <c r="F15" s="21"/>
      <c r="G15" s="44" t="s">
        <v>290</v>
      </c>
      <c r="H15" s="21" t="s">
        <v>289</v>
      </c>
      <c r="I15" s="21" t="s">
        <v>288</v>
      </c>
      <c r="J15" s="21" t="s">
        <v>287</v>
      </c>
      <c r="K15" s="21"/>
      <c r="L15" s="21"/>
      <c r="M15" s="21" t="s">
        <v>241</v>
      </c>
      <c r="N15" s="21"/>
    </row>
    <row r="16" spans="1:14" ht="24.95" customHeight="1" x14ac:dyDescent="0.15">
      <c r="A16" s="42"/>
      <c r="B16" s="21" t="s">
        <v>138</v>
      </c>
      <c r="C16" s="21" t="s">
        <v>137</v>
      </c>
      <c r="D16" s="21" t="s">
        <v>136</v>
      </c>
      <c r="E16" s="21" t="s">
        <v>286</v>
      </c>
      <c r="F16" s="21"/>
      <c r="G16" s="44"/>
      <c r="H16" s="21"/>
      <c r="I16" s="21"/>
      <c r="J16" s="21"/>
      <c r="K16" s="21"/>
      <c r="L16" s="21"/>
      <c r="M16" s="21"/>
      <c r="N16" s="21"/>
    </row>
    <row r="17" spans="1:14" ht="24.95" customHeight="1" x14ac:dyDescent="0.15">
      <c r="A17" s="42"/>
      <c r="B17" s="21" t="s">
        <v>134</v>
      </c>
      <c r="C17" s="21" t="s">
        <v>133</v>
      </c>
      <c r="D17" s="21" t="s">
        <v>132</v>
      </c>
      <c r="E17" s="21" t="s">
        <v>285</v>
      </c>
      <c r="F17" s="21"/>
      <c r="G17" s="44" t="s">
        <v>256</v>
      </c>
      <c r="H17" s="21" t="s">
        <v>284</v>
      </c>
      <c r="I17" s="21"/>
      <c r="J17" s="21" t="s">
        <v>283</v>
      </c>
      <c r="K17" s="21"/>
      <c r="L17" s="21"/>
      <c r="M17" s="21" t="s">
        <v>282</v>
      </c>
      <c r="N17" s="21"/>
    </row>
    <row r="18" spans="1:14" ht="24.95" customHeight="1" x14ac:dyDescent="0.15">
      <c r="A18" s="42"/>
      <c r="B18" s="21" t="s">
        <v>130</v>
      </c>
      <c r="C18" s="21" t="s">
        <v>129</v>
      </c>
      <c r="D18" s="21" t="s">
        <v>128</v>
      </c>
      <c r="E18" s="21" t="s">
        <v>281</v>
      </c>
      <c r="F18" s="21"/>
      <c r="G18" s="44" t="s">
        <v>240</v>
      </c>
      <c r="H18" s="21" t="s">
        <v>280</v>
      </c>
      <c r="I18" s="21" t="s">
        <v>279</v>
      </c>
      <c r="J18" s="21" t="s">
        <v>278</v>
      </c>
      <c r="K18" s="21"/>
      <c r="L18" s="21"/>
      <c r="M18" s="21"/>
      <c r="N18" s="21"/>
    </row>
    <row r="19" spans="1:14" ht="24.95" customHeight="1" x14ac:dyDescent="0.15">
      <c r="A19" s="42"/>
      <c r="B19" s="21" t="s">
        <v>126</v>
      </c>
      <c r="C19" s="21" t="s">
        <v>125</v>
      </c>
      <c r="D19" s="21" t="s">
        <v>124</v>
      </c>
      <c r="E19" s="21" t="s">
        <v>277</v>
      </c>
      <c r="F19" s="21"/>
      <c r="G19" s="44" t="s">
        <v>252</v>
      </c>
      <c r="H19" s="21"/>
      <c r="I19" s="21"/>
      <c r="J19" s="21"/>
      <c r="K19" s="21"/>
      <c r="L19" s="21"/>
      <c r="M19" s="21"/>
      <c r="N19" s="21"/>
    </row>
    <row r="20" spans="1:14" ht="24.95" customHeight="1" x14ac:dyDescent="0.15">
      <c r="A20" s="42"/>
      <c r="B20" s="21" t="s">
        <v>121</v>
      </c>
      <c r="C20" s="21" t="s">
        <v>120</v>
      </c>
      <c r="D20" s="21" t="s">
        <v>119</v>
      </c>
      <c r="E20" s="21" t="s">
        <v>276</v>
      </c>
      <c r="F20" s="21"/>
      <c r="G20" s="44"/>
      <c r="H20" s="21"/>
      <c r="I20" s="21"/>
      <c r="J20" s="21"/>
      <c r="K20" s="21"/>
      <c r="L20" s="21"/>
      <c r="M20" s="21"/>
      <c r="N20" s="21"/>
    </row>
    <row r="21" spans="1:14" ht="24.95" customHeight="1" x14ac:dyDescent="0.15">
      <c r="A21" s="42"/>
      <c r="B21" s="21" t="s">
        <v>117</v>
      </c>
      <c r="C21" s="21" t="s">
        <v>116</v>
      </c>
      <c r="D21" s="21" t="s">
        <v>115</v>
      </c>
      <c r="E21" s="21" t="s">
        <v>275</v>
      </c>
      <c r="F21" s="21"/>
      <c r="G21" s="44"/>
      <c r="H21" s="21"/>
      <c r="I21" s="21"/>
      <c r="J21" s="21"/>
      <c r="K21" s="21"/>
      <c r="L21" s="21"/>
      <c r="M21" s="21"/>
      <c r="N21" s="21"/>
    </row>
    <row r="22" spans="1:14" ht="24.95" customHeight="1" x14ac:dyDescent="0.15">
      <c r="A22" s="42"/>
      <c r="B22" s="21" t="s">
        <v>113</v>
      </c>
      <c r="C22" s="21" t="s">
        <v>112</v>
      </c>
      <c r="D22" s="21" t="s">
        <v>111</v>
      </c>
      <c r="E22" s="21" t="s">
        <v>274</v>
      </c>
      <c r="F22" s="21"/>
      <c r="G22" s="44"/>
      <c r="H22" s="21"/>
      <c r="I22" s="21"/>
      <c r="J22" s="21"/>
      <c r="K22" s="21"/>
      <c r="L22" s="21"/>
      <c r="M22" s="21"/>
      <c r="N22" s="21"/>
    </row>
    <row r="23" spans="1:14" ht="24.95" customHeight="1" x14ac:dyDescent="0.15">
      <c r="A23" s="42"/>
      <c r="B23" s="21" t="s">
        <v>273</v>
      </c>
      <c r="C23" s="21" t="s">
        <v>272</v>
      </c>
      <c r="D23" s="21" t="s">
        <v>107</v>
      </c>
      <c r="E23" s="21" t="s">
        <v>271</v>
      </c>
      <c r="F23" s="21"/>
      <c r="G23" s="40" t="s">
        <v>270</v>
      </c>
      <c r="H23" s="21"/>
      <c r="I23" s="21"/>
      <c r="J23" s="21"/>
      <c r="K23" s="21"/>
      <c r="L23" s="21"/>
      <c r="M23" s="21"/>
      <c r="N23" s="21"/>
    </row>
    <row r="24" spans="1:14" ht="24.95" customHeight="1" x14ac:dyDescent="0.15">
      <c r="A24" s="42"/>
      <c r="B24" s="21" t="s">
        <v>105</v>
      </c>
      <c r="C24" s="21" t="s">
        <v>104</v>
      </c>
      <c r="D24" s="21" t="s">
        <v>103</v>
      </c>
      <c r="E24" s="21" t="s">
        <v>269</v>
      </c>
      <c r="F24" s="21"/>
      <c r="G24" s="44" t="s">
        <v>268</v>
      </c>
      <c r="H24" s="21"/>
      <c r="I24" s="21"/>
      <c r="J24" s="21"/>
      <c r="K24" s="21"/>
      <c r="L24" s="21" t="s">
        <v>267</v>
      </c>
      <c r="M24" s="21"/>
      <c r="N24" s="21"/>
    </row>
    <row r="25" spans="1:14" ht="24.95" customHeight="1" x14ac:dyDescent="0.15">
      <c r="A25" s="42"/>
      <c r="B25" s="21" t="s">
        <v>101</v>
      </c>
      <c r="C25" s="21" t="s">
        <v>100</v>
      </c>
      <c r="D25" s="21" t="s">
        <v>99</v>
      </c>
      <c r="E25" s="21" t="s">
        <v>98</v>
      </c>
      <c r="F25" s="21"/>
      <c r="G25" s="44" t="s">
        <v>266</v>
      </c>
      <c r="H25" s="21"/>
      <c r="I25" s="21"/>
      <c r="J25" s="21"/>
      <c r="K25" s="21"/>
      <c r="L25" s="21" t="s">
        <v>265</v>
      </c>
      <c r="M25" s="21"/>
      <c r="N25" s="21"/>
    </row>
    <row r="26" spans="1:14" ht="24.95" customHeight="1" x14ac:dyDescent="0.15">
      <c r="A26" s="42"/>
      <c r="B26" s="21" t="s">
        <v>97</v>
      </c>
      <c r="C26" s="21" t="s">
        <v>96</v>
      </c>
      <c r="D26" s="21" t="s">
        <v>95</v>
      </c>
      <c r="E26" s="21" t="s">
        <v>94</v>
      </c>
      <c r="F26" s="21"/>
      <c r="G26" s="44"/>
      <c r="H26" s="21"/>
      <c r="I26" s="21"/>
      <c r="J26" s="21"/>
      <c r="K26" s="21"/>
      <c r="L26" s="21"/>
      <c r="M26" s="21"/>
      <c r="N26" s="21" t="s">
        <v>264</v>
      </c>
    </row>
    <row r="27" spans="1:14" ht="24.95" customHeight="1" x14ac:dyDescent="0.15">
      <c r="A27" s="42"/>
      <c r="B27" s="21" t="s">
        <v>93</v>
      </c>
      <c r="C27" s="21" t="s">
        <v>92</v>
      </c>
      <c r="D27" s="21" t="s">
        <v>91</v>
      </c>
      <c r="E27" s="21" t="s">
        <v>90</v>
      </c>
      <c r="F27" s="21"/>
      <c r="G27" s="44"/>
      <c r="H27" s="21"/>
      <c r="I27" s="21"/>
      <c r="J27" s="21"/>
      <c r="K27" s="21"/>
      <c r="L27" s="21"/>
      <c r="M27" s="21"/>
      <c r="N27" s="21" t="s">
        <v>263</v>
      </c>
    </row>
    <row r="28" spans="1:14" ht="24.95" customHeight="1" x14ac:dyDescent="0.15">
      <c r="A28" s="42"/>
      <c r="B28" s="21" t="s">
        <v>89</v>
      </c>
      <c r="C28" s="21" t="s">
        <v>88</v>
      </c>
      <c r="D28" s="21" t="s">
        <v>87</v>
      </c>
      <c r="E28" s="21" t="s">
        <v>262</v>
      </c>
      <c r="F28" s="43"/>
      <c r="G28" s="40" t="s">
        <v>261</v>
      </c>
      <c r="H28" s="43"/>
      <c r="I28" s="43"/>
      <c r="J28" s="43"/>
      <c r="K28" s="43"/>
      <c r="L28" s="43"/>
      <c r="M28" s="43"/>
      <c r="N28" s="43"/>
    </row>
    <row r="29" spans="1:14" ht="24.95" customHeight="1" x14ac:dyDescent="0.15">
      <c r="A29" s="42"/>
      <c r="B29" s="21" t="s">
        <v>85</v>
      </c>
      <c r="C29" s="21" t="s">
        <v>84</v>
      </c>
      <c r="D29" s="21" t="s">
        <v>83</v>
      </c>
      <c r="E29" s="21" t="s">
        <v>82</v>
      </c>
      <c r="F29" s="40"/>
      <c r="G29" s="40" t="s">
        <v>224</v>
      </c>
      <c r="H29" s="39"/>
      <c r="I29" s="39"/>
      <c r="J29" s="39"/>
      <c r="K29" s="39"/>
      <c r="L29" s="39"/>
      <c r="M29" s="39"/>
      <c r="N29" s="39"/>
    </row>
    <row r="30" spans="1:14" ht="24.95" customHeight="1" x14ac:dyDescent="0.15">
      <c r="A30" s="42"/>
      <c r="B30" s="21" t="s">
        <v>81</v>
      </c>
      <c r="C30" s="21" t="s">
        <v>80</v>
      </c>
      <c r="D30" s="21" t="s">
        <v>260</v>
      </c>
      <c r="E30" s="21" t="s">
        <v>259</v>
      </c>
      <c r="F30" s="40"/>
      <c r="G30" s="40" t="s">
        <v>228</v>
      </c>
      <c r="H30" s="39"/>
      <c r="I30" s="39"/>
      <c r="J30" s="39"/>
      <c r="K30" s="39"/>
      <c r="L30" s="39"/>
      <c r="M30" s="39"/>
      <c r="N30" s="39"/>
    </row>
    <row r="31" spans="1:14" ht="24.95" customHeight="1" x14ac:dyDescent="0.15">
      <c r="A31" s="41"/>
      <c r="B31" s="21" t="s">
        <v>77</v>
      </c>
      <c r="C31" s="21" t="s">
        <v>76</v>
      </c>
      <c r="D31" s="21" t="s">
        <v>75</v>
      </c>
      <c r="E31" s="21" t="s">
        <v>258</v>
      </c>
      <c r="F31" s="40"/>
      <c r="G31" s="40"/>
      <c r="H31" s="39"/>
      <c r="I31" s="39"/>
      <c r="J31" s="39"/>
      <c r="K31" s="39"/>
      <c r="L31" s="39"/>
      <c r="M31" s="39"/>
      <c r="N31" s="39"/>
    </row>
    <row r="32" spans="1:14" s="33" customFormat="1" ht="24.95" customHeight="1" x14ac:dyDescent="0.15">
      <c r="A32" s="38" t="s">
        <v>257</v>
      </c>
      <c r="B32" s="35" t="s">
        <v>72</v>
      </c>
      <c r="C32" s="35" t="s">
        <v>71</v>
      </c>
      <c r="D32" s="35" t="s">
        <v>70</v>
      </c>
      <c r="E32" s="35" t="s">
        <v>69</v>
      </c>
      <c r="F32" s="35"/>
      <c r="G32" s="34" t="s">
        <v>256</v>
      </c>
      <c r="H32" s="35" t="s">
        <v>255</v>
      </c>
      <c r="I32" s="35"/>
      <c r="J32" s="35" t="s">
        <v>254</v>
      </c>
      <c r="K32" s="35"/>
      <c r="L32" s="35"/>
      <c r="M32" s="35" t="s">
        <v>253</v>
      </c>
      <c r="N32" s="35"/>
    </row>
    <row r="33" spans="1:14" s="33" customFormat="1" ht="24.95" customHeight="1" x14ac:dyDescent="0.15">
      <c r="A33" s="37"/>
      <c r="B33" s="35" t="s">
        <v>68</v>
      </c>
      <c r="C33" s="35" t="s">
        <v>67</v>
      </c>
      <c r="D33" s="35" t="s">
        <v>66</v>
      </c>
      <c r="E33" s="35" t="s">
        <v>65</v>
      </c>
      <c r="F33" s="35"/>
      <c r="G33" s="34" t="s">
        <v>252</v>
      </c>
      <c r="H33" s="35" t="s">
        <v>251</v>
      </c>
      <c r="I33" s="35" t="s">
        <v>250</v>
      </c>
      <c r="J33" s="35" t="s">
        <v>249</v>
      </c>
      <c r="K33" s="35"/>
      <c r="L33" s="35" t="s">
        <v>248</v>
      </c>
      <c r="M33" s="35" t="s">
        <v>247</v>
      </c>
      <c r="N33" s="35"/>
    </row>
    <row r="34" spans="1:14" s="33" customFormat="1" ht="24.95" customHeight="1" x14ac:dyDescent="0.15">
      <c r="A34" s="37"/>
      <c r="B34" s="35" t="s">
        <v>64</v>
      </c>
      <c r="C34" s="35" t="s">
        <v>63</v>
      </c>
      <c r="D34" s="35" t="s">
        <v>62</v>
      </c>
      <c r="E34" s="35" t="s">
        <v>61</v>
      </c>
      <c r="F34" s="35"/>
      <c r="G34" s="34"/>
      <c r="H34" s="35"/>
      <c r="I34" s="35"/>
      <c r="J34" s="35"/>
      <c r="K34" s="35"/>
      <c r="L34" s="35"/>
      <c r="M34" s="35"/>
      <c r="N34" s="35"/>
    </row>
    <row r="35" spans="1:14" s="33" customFormat="1" ht="24.95" customHeight="1" x14ac:dyDescent="0.15">
      <c r="A35" s="37"/>
      <c r="B35" s="35" t="s">
        <v>60</v>
      </c>
      <c r="C35" s="35" t="s">
        <v>59</v>
      </c>
      <c r="D35" s="35" t="s">
        <v>246</v>
      </c>
      <c r="E35" s="35" t="s">
        <v>57</v>
      </c>
      <c r="F35" s="35"/>
      <c r="G35" s="34" t="s">
        <v>245</v>
      </c>
      <c r="H35" s="35" t="s">
        <v>244</v>
      </c>
      <c r="I35" s="35" t="s">
        <v>243</v>
      </c>
      <c r="J35" s="35" t="s">
        <v>242</v>
      </c>
      <c r="K35" s="35"/>
      <c r="L35" s="35"/>
      <c r="M35" s="35" t="s">
        <v>241</v>
      </c>
      <c r="N35" s="35"/>
    </row>
    <row r="36" spans="1:14" s="33" customFormat="1" ht="24.95" customHeight="1" x14ac:dyDescent="0.15">
      <c r="A36" s="37"/>
      <c r="B36" s="35" t="s">
        <v>56</v>
      </c>
      <c r="C36" s="35" t="s">
        <v>55</v>
      </c>
      <c r="D36" s="35" t="s">
        <v>54</v>
      </c>
      <c r="E36" s="35" t="s">
        <v>50</v>
      </c>
      <c r="F36" s="35"/>
      <c r="G36" s="34" t="s">
        <v>240</v>
      </c>
      <c r="H36" s="35" t="s">
        <v>239</v>
      </c>
      <c r="I36" s="35" t="s">
        <v>238</v>
      </c>
      <c r="J36" s="35" t="s">
        <v>237</v>
      </c>
      <c r="K36" s="35"/>
      <c r="L36" s="35"/>
      <c r="M36" s="35"/>
      <c r="N36" s="35"/>
    </row>
    <row r="37" spans="1:14" s="33" customFormat="1" ht="24.95" customHeight="1" x14ac:dyDescent="0.15">
      <c r="A37" s="37"/>
      <c r="B37" s="35" t="s">
        <v>36</v>
      </c>
      <c r="C37" s="35" t="s">
        <v>35</v>
      </c>
      <c r="D37" s="35" t="s">
        <v>236</v>
      </c>
      <c r="E37" s="35" t="s">
        <v>235</v>
      </c>
      <c r="F37" s="35"/>
      <c r="G37" s="34"/>
      <c r="H37" s="35"/>
      <c r="I37" s="35"/>
      <c r="J37" s="35"/>
      <c r="K37" s="35"/>
      <c r="L37" s="35"/>
      <c r="M37" s="35"/>
      <c r="N37" s="35"/>
    </row>
    <row r="38" spans="1:14" s="33" customFormat="1" ht="24.95" customHeight="1" x14ac:dyDescent="0.15">
      <c r="A38" s="37"/>
      <c r="B38" s="35" t="s">
        <v>32</v>
      </c>
      <c r="C38" s="35" t="s">
        <v>31</v>
      </c>
      <c r="D38" s="35" t="s">
        <v>30</v>
      </c>
      <c r="E38" s="35" t="s">
        <v>234</v>
      </c>
      <c r="F38" s="35"/>
      <c r="G38" s="34"/>
      <c r="H38" s="35"/>
      <c r="I38" s="35"/>
      <c r="J38" s="35"/>
      <c r="K38" s="35"/>
      <c r="L38" s="35"/>
      <c r="M38" s="35"/>
      <c r="N38" s="35"/>
    </row>
    <row r="39" spans="1:14" s="33" customFormat="1" ht="24.95" customHeight="1" x14ac:dyDescent="0.15">
      <c r="A39" s="37"/>
      <c r="B39" s="35" t="s">
        <v>28</v>
      </c>
      <c r="C39" s="35" t="s">
        <v>27</v>
      </c>
      <c r="D39" s="35" t="s">
        <v>26</v>
      </c>
      <c r="E39" s="35" t="s">
        <v>233</v>
      </c>
      <c r="F39" s="35"/>
      <c r="G39" s="34"/>
      <c r="H39" s="35"/>
      <c r="I39" s="35"/>
      <c r="J39" s="35"/>
      <c r="K39" s="35"/>
      <c r="L39" s="35"/>
      <c r="M39" s="35"/>
      <c r="N39" s="35"/>
    </row>
    <row r="40" spans="1:14" s="33" customFormat="1" ht="24.95" customHeight="1" x14ac:dyDescent="0.15">
      <c r="A40" s="37"/>
      <c r="B40" s="35" t="s">
        <v>24</v>
      </c>
      <c r="C40" s="35" t="s">
        <v>23</v>
      </c>
      <c r="D40" s="35" t="s">
        <v>20</v>
      </c>
      <c r="E40" s="35" t="s">
        <v>19</v>
      </c>
      <c r="F40" s="35"/>
      <c r="G40" s="34"/>
      <c r="H40" s="35"/>
      <c r="I40" s="35"/>
      <c r="J40" s="35" t="s">
        <v>232</v>
      </c>
      <c r="K40" s="35"/>
      <c r="L40" s="35" t="s">
        <v>231</v>
      </c>
      <c r="M40" s="35"/>
      <c r="N40" s="35"/>
    </row>
    <row r="41" spans="1:14" s="33" customFormat="1" ht="24.95" customHeight="1" x14ac:dyDescent="0.15">
      <c r="A41" s="37"/>
      <c r="B41" s="35" t="s">
        <v>15</v>
      </c>
      <c r="C41" s="35" t="s">
        <v>14</v>
      </c>
      <c r="D41" s="35" t="s">
        <v>13</v>
      </c>
      <c r="E41" s="35" t="s">
        <v>230</v>
      </c>
      <c r="F41" s="35"/>
      <c r="G41" s="34"/>
      <c r="H41" s="35"/>
      <c r="I41" s="35"/>
      <c r="J41" s="35"/>
      <c r="K41" s="35"/>
      <c r="L41" s="35"/>
      <c r="M41" s="35"/>
      <c r="N41" s="35"/>
    </row>
    <row r="42" spans="1:14" s="33" customFormat="1" ht="24.95" customHeight="1" x14ac:dyDescent="0.15">
      <c r="A42" s="37"/>
      <c r="B42" s="35" t="s">
        <v>11</v>
      </c>
      <c r="C42" s="35" t="s">
        <v>10</v>
      </c>
      <c r="D42" s="35" t="s">
        <v>9</v>
      </c>
      <c r="E42" s="35" t="s">
        <v>229</v>
      </c>
      <c r="F42" s="34"/>
      <c r="G42" s="34" t="s">
        <v>228</v>
      </c>
      <c r="H42" s="34"/>
      <c r="I42" s="34"/>
      <c r="J42" s="34"/>
      <c r="K42" s="34"/>
      <c r="L42" s="34"/>
      <c r="M42" s="34"/>
      <c r="N42" s="34"/>
    </row>
    <row r="43" spans="1:14" s="33" customFormat="1" ht="24.95" customHeight="1" x14ac:dyDescent="0.15">
      <c r="A43" s="37"/>
      <c r="B43" s="35" t="s">
        <v>7</v>
      </c>
      <c r="C43" s="35" t="s">
        <v>6</v>
      </c>
      <c r="D43" s="35" t="s">
        <v>5</v>
      </c>
      <c r="E43" s="35" t="s">
        <v>227</v>
      </c>
      <c r="F43" s="34"/>
      <c r="G43" s="34" t="s">
        <v>226</v>
      </c>
      <c r="H43" s="34"/>
      <c r="I43" s="34"/>
      <c r="J43" s="34"/>
      <c r="K43" s="34"/>
      <c r="L43" s="34"/>
      <c r="M43" s="34"/>
      <c r="N43" s="34"/>
    </row>
    <row r="44" spans="1:14" s="33" customFormat="1" ht="24.95" customHeight="1" x14ac:dyDescent="0.15">
      <c r="A44" s="36"/>
      <c r="B44" s="35" t="s">
        <v>3</v>
      </c>
      <c r="C44" s="35" t="s">
        <v>2</v>
      </c>
      <c r="D44" s="35" t="s">
        <v>1</v>
      </c>
      <c r="E44" s="35" t="s">
        <v>225</v>
      </c>
      <c r="F44" s="34"/>
      <c r="G44" s="34" t="s">
        <v>224</v>
      </c>
      <c r="H44" s="34"/>
      <c r="I44" s="34"/>
      <c r="J44" s="34"/>
      <c r="K44" s="34"/>
      <c r="L44" s="34"/>
      <c r="M44" s="34"/>
      <c r="N44" s="34"/>
    </row>
  </sheetData>
  <autoFilter ref="A2:N44"/>
  <mergeCells count="5">
    <mergeCell ref="A1:B1"/>
    <mergeCell ref="A32:A44"/>
    <mergeCell ref="C1:F1"/>
    <mergeCell ref="A3:A10"/>
    <mergeCell ref="A11:A3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光源支架-常规光源</vt:lpstr>
      <vt:lpstr>光源支架-双色温光源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gdg</dc:creator>
  <cp:lastModifiedBy>gdg</cp:lastModifiedBy>
  <dcterms:created xsi:type="dcterms:W3CDTF">2022-02-25T06:51:13Z</dcterms:created>
  <dcterms:modified xsi:type="dcterms:W3CDTF">2022-02-25T06:53:07Z</dcterms:modified>
</cp:coreProperties>
</file>